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 name="Sheet5" sheetId="2" r:id="rId2"/>
    <sheet name="Sheet6" sheetId="3" r:id="rId3"/>
    <sheet name="Sheet7" sheetId="4" r:id="rId4"/>
  </sheets>
  <definedNames>
    <definedName name="_xlnm.Print_Area" localSheetId="0">'Sheet1'!$A$1:$I$171</definedName>
  </definedNames>
  <calcPr fullCalcOnLoad="1"/>
</workbook>
</file>

<file path=xl/sharedStrings.xml><?xml version="1.0" encoding="utf-8"?>
<sst xmlns="http://schemas.openxmlformats.org/spreadsheetml/2006/main" count="188" uniqueCount="176">
  <si>
    <t>Опис посла</t>
  </si>
  <si>
    <t xml:space="preserve">Финансијска средстава за 2018.годину  </t>
  </si>
  <si>
    <t>Први квартал 2018</t>
  </si>
  <si>
    <t>Други квартал 2018</t>
  </si>
  <si>
    <t>Трошкови електричне енергије</t>
  </si>
  <si>
    <t xml:space="preserve">Трошкови горива </t>
  </si>
  <si>
    <t>Трошкови набавке хтз опреме и сл.</t>
  </si>
  <si>
    <t>Трошкови зарада и накнада зарада(бруто)</t>
  </si>
  <si>
    <t>Трошкови пореза и доприноса на зараде и накнаде на терет послодавца</t>
  </si>
  <si>
    <t>Трошкови накнада по уговору о привременим и повременим пословима</t>
  </si>
  <si>
    <t>Трошкови накнада члановима  надзорног одбора</t>
  </si>
  <si>
    <t>Накнаде трошкова превоза на радно место и са радног места</t>
  </si>
  <si>
    <t>Остале накнаде трошкова запосленима</t>
  </si>
  <si>
    <t>Трошкови фиксне и мобилне телефоније, интернета и поштанских услуга</t>
  </si>
  <si>
    <t>Трошкови  ревизије финансијских извештаја за 2017 и 2018. годину</t>
  </si>
  <si>
    <t>Процена капитала по мишљерњу ревизора</t>
  </si>
  <si>
    <t>Трошкови стручног образовања и усавршавања запослених</t>
  </si>
  <si>
    <t>Трошкови чишћења просторија</t>
  </si>
  <si>
    <t>Трошкови обезбеђења</t>
  </si>
  <si>
    <t>Трошкови паркирања службеног возила</t>
  </si>
  <si>
    <t>Трошкови репрезентације</t>
  </si>
  <si>
    <t>Трошкови премија осигурања (непокретности, опреме и запослених)</t>
  </si>
  <si>
    <t>Трошкови платног промета</t>
  </si>
  <si>
    <t>Трошкови пореза</t>
  </si>
  <si>
    <t>Таксе (административне, судске, регистрационе, локалне и др.)</t>
  </si>
  <si>
    <t>Остали непоменути нематеријални трошкови    (разлика за уплату у буџет РСу складу са законом  )</t>
  </si>
  <si>
    <t xml:space="preserve">Претплата на часописе </t>
  </si>
  <si>
    <t>Сузбијање штетних организама (комарци, крпељи, глодари  и др.)</t>
  </si>
  <si>
    <t>Набавка и уградња  мобилијара на јавним површинама на територији  ГО  Обреновац</t>
  </si>
  <si>
    <t xml:space="preserve">Услуге штампе за потребе презентације </t>
  </si>
  <si>
    <t>Мерење и анализа концентрације алергеног полена</t>
  </si>
  <si>
    <t xml:space="preserve">Набавка силоконског раствора за клопку </t>
  </si>
  <si>
    <t>Подизање јавне свести о мерама и значају сузбијања  амброзије</t>
  </si>
  <si>
    <t>Услуге штампе са припремом за  израду билтена  и флајера</t>
  </si>
  <si>
    <t>Одржавање  трибина за подизање јавне свести о мерама и значају сузбијања  амброзије</t>
  </si>
  <si>
    <t>Организовање  медијске кампање за подизање јавне свести о мерама и значају сузбијања  амброзије</t>
  </si>
  <si>
    <t>Закуп сале у циљу одржавања трибина за за подизање јавне свести о мерама и значају сузбијања  амброзије</t>
  </si>
  <si>
    <t xml:space="preserve">Укупно </t>
  </si>
  <si>
    <t>Mерни точак  (циклометар)</t>
  </si>
  <si>
    <t>Постављање прелаза преко канала</t>
  </si>
  <si>
    <t xml:space="preserve">Услуге штампе са припремом за  инфо табле </t>
  </si>
  <si>
    <t>Трошкови горива за возило и механизацију</t>
  </si>
  <si>
    <t>Набавка потрошног и другог материјала (уља, мазива,гориво, кесе, рукавице, силк,садолин, фарба и др.)</t>
  </si>
  <si>
    <t>Одржавање  мобилијара поправка- замена конструкције крова на једној надстрешници</t>
  </si>
  <si>
    <t>Уклањање сувих грана  и полупаразитне цветнице имеле са стабала са премазом пресека заштитним средством</t>
  </si>
  <si>
    <t xml:space="preserve">Набавка металних подупирача за подупирање доњих грана на заштићеним стаблима бр.2 и 3 </t>
  </si>
  <si>
    <t>Набавка  еластичних челичних сајли и повезивање дебла стабала бр.4 и бр. 5 (замена постојеће сајле) и повезивање крошњи стабала на три места</t>
  </si>
  <si>
    <t>Хемијско третирање и прихрана заштићених стабала у ЗП „Група стабала храста лужњака код Јозића колибе“</t>
  </si>
  <si>
    <t>Четврти квартал 2018</t>
  </si>
  <si>
    <t>Потребна финансијска средства  Предузећа, која ће бити финансирана од стране Секретаријата за заштиту животне средине града Београда,а   намењена  за реализацију Програма управљања заштићеним  подручјем „Група стабала храста лужњака код Јозића колибе“ за 2018.годину и реализацију Програма управљања заштићеним подручјем „Обреновачки Забран“ за 2018.годину, су :</t>
  </si>
  <si>
    <t>Трошкови рекламе и пропаганде</t>
  </si>
  <si>
    <t>Набавка садница, садња и ин.нега за озелењавање бициклистичке стазе у Обреновцу</t>
  </si>
  <si>
    <t>Набавка садница, садња и ин.нега дуж Забранског пута  у Обреновцу</t>
  </si>
  <si>
    <t>Израда прој.докум. за расвету трим стазе у Забрану</t>
  </si>
  <si>
    <t>Трошкови  осталог материјала</t>
  </si>
  <si>
    <t>Праћење стања подземних вода</t>
  </si>
  <si>
    <t xml:space="preserve">Трошкови  одржавања софтвера </t>
  </si>
  <si>
    <t xml:space="preserve">Набавка опреме и додатног прибора </t>
  </si>
  <si>
    <t xml:space="preserve">Услуге чувања у ЗП"Обреновачки Забран" </t>
  </si>
  <si>
    <t>Набавка хранилишта за животиње</t>
  </si>
  <si>
    <t>Набавка и постављање заштитних стубова</t>
  </si>
  <si>
    <t xml:space="preserve">Набавка услуга превоза за потребе презентације ЗП </t>
  </si>
  <si>
    <t>Услуге чувања заштићеног подручја- чуварска служба у ЗП „Група стабала храста лужњака код Јозића колибе“</t>
  </si>
  <si>
    <t xml:space="preserve">Израда и постављање дрвене ограде  на улазу у ЗП”Група стабала храста лужњака код Јозића колибе“ </t>
  </si>
  <si>
    <t>Одржавање  мобилијара у Забрану</t>
  </si>
  <si>
    <t>Набавка и постављање хранилишта  за животиње на територији ГО Обреновац</t>
  </si>
  <si>
    <t>Набавка и постављање  појилишта за животиње на територији ГО Обреновац</t>
  </si>
  <si>
    <t>Набавка и постављање осматрачнице за животиње на територији ГО Обреновац</t>
  </si>
  <si>
    <t xml:space="preserve">Биомониторинг површинских вода ( фитопланктона) </t>
  </si>
  <si>
    <t>Набавка и уградња амфитеатра у Забрану</t>
  </si>
  <si>
    <t xml:space="preserve">Набавка садница, садња и иницијална нега за подизање дрвореда дуж десне стране Забранског пута у Обреновцу </t>
  </si>
  <si>
    <t>Набавка садница , садња и иницијалана нега за подизање дрвореда у улици Купиначка у Обреновцу</t>
  </si>
  <si>
    <t xml:space="preserve">Набавка садница , садња и иницијалана нега за  озелењавање КП 424/26 КО Рвати </t>
  </si>
  <si>
    <t xml:space="preserve">Набавка садница за уређење  површина ЦС у центру и ФЦС у Забрану </t>
  </si>
  <si>
    <t>Набавка садница за потребе обележавања битних еколошких датума</t>
  </si>
  <si>
    <t xml:space="preserve">Сузбијање коровских биљака (амброзије) у зони заштите канала кроз градско језгро
</t>
  </si>
  <si>
    <t>Уређење  форланда у Забрану</t>
  </si>
  <si>
    <t>Набавка материјала за одржавање Арборетума  (анкери, малч, тресет, хидрогел, грануловано ђубре, хемијски препарати за заштиту биља и др.)</t>
  </si>
  <si>
    <t xml:space="preserve">Услови, сагласности и сл. од  ЈП и других институција за потребе израде техничких  документација </t>
  </si>
  <si>
    <t>Набавка садница за Арборетум</t>
  </si>
  <si>
    <t>Набавка са монтажом кабине за трактор</t>
  </si>
  <si>
    <t>Биолошко техничке мере заштите и неге стабала</t>
  </si>
  <si>
    <t xml:space="preserve">Ажурирање и  објављивање података за мерну станицу Ушће и кишомер </t>
  </si>
  <si>
    <t>Извођење радова на подизању дрвореда у ул.А.Аце Симовића у Обреновцу</t>
  </si>
  <si>
    <t>Извођење радова на подизању дрвореда у ул.Тамнавска у Обреновцу</t>
  </si>
  <si>
    <t>Набавка садница, садња и ин.нега за подизање заш.појаса око бањског комплекса и базена у Обреновцу</t>
  </si>
  <si>
    <t>Набавка садница, садња и ин.нега у насељу Сењак  у Обреновцу</t>
  </si>
  <si>
    <t>Набавка садница, садња и ин.нега у ул.Равногорска у Обреновцу</t>
  </si>
  <si>
    <t xml:space="preserve">Реализација програма сузбијања штетних глодара на територији ГО Обреновац </t>
  </si>
  <si>
    <t>Биомониторинг воде</t>
  </si>
  <si>
    <t>Набавка садница, садња и ин.нега  на јавним зеленим површинама у ГО Обреновцу</t>
  </si>
  <si>
    <t>Одржавање видео надзора у Арборетуму</t>
  </si>
  <si>
    <t>Услови и сагласности  од ЈП и других институција за израду пројектних документација</t>
  </si>
  <si>
    <t>Подизање заштитног појаса око градске комуналне депоније "Гребача"</t>
  </si>
  <si>
    <t>Набавка садница за патребе обележавања еколошких датума</t>
  </si>
  <si>
    <t xml:space="preserve">Мониторинг штетних глодара на територији ГО Обреновац </t>
  </si>
  <si>
    <t>Набавка садница, садња и ин.нега зелене површине у насељу Тополице у Обреновцу</t>
  </si>
  <si>
    <t>Набавка  материјала за клопку</t>
  </si>
  <si>
    <t>Набавка садница, садња и ин.нега у ул.Здравковићева у Обреновцу</t>
  </si>
  <si>
    <t>Набавка потрошног и другог материјала ( уља, мазива,гориво, кесе, рукавице, силк,садолин, фарба и др.)</t>
  </si>
  <si>
    <t>Пресипање шљунком обале део ЗП који излази на реку Саву (набавка, транспорт и грубо разастирање шљунка )</t>
  </si>
  <si>
    <t>Услуге штампе са припремом за потебе презентације  ЗП“Обреновачки Забран“</t>
  </si>
  <si>
    <t xml:space="preserve">Услуга штампе цераде за инфо таблу са припремом за штампу  (замена постојеће) </t>
  </si>
  <si>
    <t xml:space="preserve">Услуге штампе са припремом за потебе презентације  ЗП“Група стабала храста лужњака код Јозића колибе“ </t>
  </si>
  <si>
    <t xml:space="preserve">Пројекат“ Инвентаризација, мониторинг и мере очувања фауне слепих мишева у Споменику природе „Обреновачки Забран“                                                                                                                                                                                                                                                                          Утврђивање присутноси и бројности реда сисара-Choroptera у ЗП "Обреновачки Забран" II фаза  </t>
  </si>
  <si>
    <t xml:space="preserve">Пројекат “Инвентаризација , мониторинг и мере очувања фауне сова- Strigoformis у ЗП “Обреновачки Забран“                                                                                                     Утврђивање присутноси и бројности реда  сова  у ЗП "Обреновачки Забран"                                                              </t>
  </si>
  <si>
    <t>Трошкови материјала и енергије</t>
  </si>
  <si>
    <t xml:space="preserve">Трошкови зарада, накнада зарада и остали лични расходи </t>
  </si>
  <si>
    <t>Трошкови производних услуга</t>
  </si>
  <si>
    <t xml:space="preserve">Трошкови услуга одржавања </t>
  </si>
  <si>
    <t>Трошкови осталих комуналних услуга</t>
  </si>
  <si>
    <t>Нематеријални трошкови</t>
  </si>
  <si>
    <t>Трошкови осталих  непроизводних услуга</t>
  </si>
  <si>
    <t>Набавка опреме</t>
  </si>
  <si>
    <t xml:space="preserve">Закуп мобилних тоалета у периоду од 15.05-30.09.2018.године </t>
  </si>
  <si>
    <t>Други                         квартал 2018</t>
  </si>
  <si>
    <t>Трећи                              квартал 2018</t>
  </si>
  <si>
    <t>Ревизија пројектне  документације  за  изградњу  Природњачког  дома у Арборетуму</t>
  </si>
  <si>
    <t>Изградња Природњачког  дома у Арборетуму</t>
  </si>
  <si>
    <t>Мониторинг и биомониториг  вода</t>
  </si>
  <si>
    <t>Спровођење редовних мерења на територији општине</t>
  </si>
  <si>
    <t>I   Управљање заштитом животне средине и природних вредности</t>
  </si>
  <si>
    <t>II   Уређење  ЗП „Обреновачки Забран“</t>
  </si>
  <si>
    <t>III   Уређење  Арборетума</t>
  </si>
  <si>
    <t>IV   Подизање дрвореда и   уређење слободних    јавних површина у Обреновцу</t>
  </si>
  <si>
    <t xml:space="preserve">V   Едукација друштвене заједнице градске општине Обреновац о значају заштите животне средине </t>
  </si>
  <si>
    <t>VI  Праћење квалитета елемената животне средине</t>
  </si>
  <si>
    <t>VII  Остале комуналне услуге</t>
  </si>
  <si>
    <t>Укупно  ( I+II+III+IV+V+VI+VII)</t>
  </si>
  <si>
    <t>Укупно I</t>
  </si>
  <si>
    <t>Укупно II</t>
  </si>
  <si>
    <t>Укупно III</t>
  </si>
  <si>
    <t>Укупно IV</t>
  </si>
  <si>
    <t>Укупно V</t>
  </si>
  <si>
    <t>Укупно VI</t>
  </si>
  <si>
    <t>Укупно VII</t>
  </si>
  <si>
    <t>I  Уређење ЗП „Обреновачки Забран“</t>
  </si>
  <si>
    <t>Укупно  I</t>
  </si>
  <si>
    <t>II Уређење  ЗП „Група стабала храста лужњака код Јозића колибе“</t>
  </si>
  <si>
    <t>Укупно  II</t>
  </si>
  <si>
    <t>Укупно  I+ II</t>
  </si>
  <si>
    <t>Реализација програма  сузбијања  крпеља, одраслих и ларвених форми комараца  на територији ГО Обреновац</t>
  </si>
  <si>
    <t>Реализација програма  сузбијања штетних глодара на територији ГО Обреновац</t>
  </si>
  <si>
    <t>Мониторинг  штетниг глодара, крпеља, одраслих и ларвених форми комараца на територији ГО Обреновац</t>
  </si>
  <si>
    <t>Први                       квартал 2018</t>
  </si>
  <si>
    <t>Трећи                 квартал 2018</t>
  </si>
  <si>
    <t>Други                 квартал 2018</t>
  </si>
  <si>
    <t>Трећи                      квартал 2018</t>
  </si>
  <si>
    <t>Четврти                        квартал 2018</t>
  </si>
  <si>
    <t>Први                  квартал 2018</t>
  </si>
  <si>
    <t>Накнада за породиљско боловање, боловање преко 30 дана и др. *</t>
  </si>
  <si>
    <t xml:space="preserve">* Наведене накнаде зарада  послодавац ће исплатити када исплаћује зараду осталим запосленима (обрачунавајући порезе и доприносе), с тим да ће исте рефундирати, </t>
  </si>
  <si>
    <t>када се стекну услови,  од стране надлежних органа.</t>
  </si>
  <si>
    <t xml:space="preserve">Потребна финансијска средства  Предузећа, која ће бити финансирана од стране Оснивача,а   намењена  за обављање  пословања у току     2018. године се односе на следеће:
</t>
  </si>
  <si>
    <t xml:space="preserve">Пренете финансијске обавезе Предузећа,  које се односе  на програме и пројекте из области заштите животне средине,  по закљученим уговорима са Извршиоцима услуга/Испоручиоцима добара  из 2017.године су : </t>
  </si>
  <si>
    <t>Набавка  опреме-рачунари, штампачи, скенери  и др.</t>
  </si>
  <si>
    <t>Трећи                квартал 2018</t>
  </si>
  <si>
    <t>Четврти                 квартал 2018</t>
  </si>
  <si>
    <t>Четврти                квартал 2018</t>
  </si>
  <si>
    <t xml:space="preserve"> Табела 16.2. План расхода и улагања  у периоду од 01.01. до 31.12.2018.године</t>
  </si>
  <si>
    <t>Извођење радова на подизању дрвореда у ул.А.Аце Симовића у Обреновцу-МИЧЕЛИНИ-24.11.2017.</t>
  </si>
  <si>
    <t>Извођење радова на подизању дрвореда у ул.Тамнавска у Обреновцу-МИЧЕЛИНИ-24.11.2017.</t>
  </si>
  <si>
    <t>Реализација програма сузбијања штетних глодара на територији ГО Обреновац -ЗАВОД ЗА БИОЦИДЕ-25.12.2017.</t>
  </si>
  <si>
    <t>Набавка садница за патребе обележавања еколошких датума-РАСАДНИК ГРИН ИН-01.12.2017.</t>
  </si>
  <si>
    <t>Биомониторинг воде-БАТУТ-30.11.2017.</t>
  </si>
  <si>
    <t>Набавка садница, садња и ин.нега  на јавним зеленим површинама у ГО Обреновцу-МИЧЕЛИНИ-24.11.2017.</t>
  </si>
  <si>
    <t>Набавка садница, садња и ин.нега дуж Забранског пута  у Обреновцу-РАСАДНИК ГРИН ИН-04.12.2017.</t>
  </si>
  <si>
    <t>Набавка садница, садња и ин.нега за озелењавање бициклистичке стазе у Обреновцу-РАСАДНИК ГРИН ИН-04.12.2017.</t>
  </si>
  <si>
    <t>Набавка са монтажом кабине за трактор-ДАНИ ТРАНСПОРТ-04.12.2017.</t>
  </si>
  <si>
    <t xml:space="preserve">Биолошко техничке мере заштите и неге стабала-ЕЛЕКТРОН-27.11.2017. </t>
  </si>
  <si>
    <t>Набавка садница за Арборетум-РАСАДНИК ГРИН ИН-26.12.2017.</t>
  </si>
  <si>
    <t>Набавка садница за патребе обележавања еколошких датума-РАСАДНИК ГРИН ИН-04.12.2017.</t>
  </si>
  <si>
    <t>Приоритет плаћања</t>
  </si>
  <si>
    <t>Набавка садница, садња и ин.нега у ул.Здравковићева у Обреновцу-МИЧЕЛИНИ-27.12.2017.</t>
  </si>
  <si>
    <t>Остали непоменути расходи</t>
  </si>
  <si>
    <t>Остали непоменути расходи ( трошкови спорова, накнаде штета и др. )</t>
  </si>
</sst>
</file>

<file path=xl/styles.xml><?xml version="1.0" encoding="utf-8"?>
<styleSheet xmlns="http://schemas.openxmlformats.org/spreadsheetml/2006/main">
  <numFmts count="28">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s>
  <fonts count="56">
    <font>
      <sz val="10"/>
      <name val="Arial"/>
      <family val="0"/>
    </font>
    <font>
      <sz val="10"/>
      <name val="Times New Roman"/>
      <family val="1"/>
    </font>
    <font>
      <b/>
      <sz val="10"/>
      <name val="Times New Roman"/>
      <family val="1"/>
    </font>
    <font>
      <b/>
      <sz val="10"/>
      <name val="Arial"/>
      <family val="2"/>
    </font>
    <font>
      <b/>
      <i/>
      <sz val="10"/>
      <name val="Arial"/>
      <family val="2"/>
    </font>
    <font>
      <b/>
      <sz val="15"/>
      <name val="Arial"/>
      <family val="2"/>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0"/>
      <color indexed="8"/>
      <name val="Times New Roman"/>
      <family val="1"/>
    </font>
    <font>
      <sz val="11"/>
      <color indexed="8"/>
      <name val="Times New Roman"/>
      <family val="1"/>
    </font>
    <font>
      <sz val="10"/>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sz val="11"/>
      <color theme="1"/>
      <name val="Times New Roman"/>
      <family val="1"/>
    </font>
    <font>
      <sz val="10"/>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7">
    <xf numFmtId="0" fontId="0" fillId="0" borderId="0" xfId="0" applyAlignment="1">
      <alignment/>
    </xf>
    <xf numFmtId="0" fontId="1" fillId="0" borderId="0" xfId="0" applyFont="1" applyAlignment="1">
      <alignment/>
    </xf>
    <xf numFmtId="0" fontId="0" fillId="0" borderId="0" xfId="0" applyBorder="1" applyAlignment="1">
      <alignment/>
    </xf>
    <xf numFmtId="0" fontId="1" fillId="0" borderId="0" xfId="0" applyFont="1" applyBorder="1" applyAlignment="1">
      <alignment/>
    </xf>
    <xf numFmtId="0" fontId="0" fillId="0" borderId="0" xfId="0" applyFont="1" applyAlignment="1">
      <alignment/>
    </xf>
    <xf numFmtId="2" fontId="1" fillId="0" borderId="0" xfId="0" applyNumberFormat="1" applyFont="1" applyBorder="1" applyAlignment="1">
      <alignment wrapText="1"/>
    </xf>
    <xf numFmtId="4" fontId="1" fillId="0" borderId="0" xfId="0" applyNumberFormat="1" applyFont="1" applyAlignment="1">
      <alignment/>
    </xf>
    <xf numFmtId="4" fontId="0" fillId="0" borderId="0" xfId="0" applyNumberFormat="1" applyAlignment="1">
      <alignment/>
    </xf>
    <xf numFmtId="4" fontId="0" fillId="0" borderId="0" xfId="0" applyNumberFormat="1" applyFont="1" applyAlignment="1">
      <alignment/>
    </xf>
    <xf numFmtId="4" fontId="3" fillId="0" borderId="0" xfId="0" applyNumberFormat="1" applyFont="1" applyAlignment="1">
      <alignment/>
    </xf>
    <xf numFmtId="0" fontId="3" fillId="0" borderId="0" xfId="0" applyFont="1" applyAlignment="1">
      <alignment/>
    </xf>
    <xf numFmtId="0" fontId="4" fillId="0" borderId="0" xfId="0" applyFont="1" applyAlignment="1">
      <alignment/>
    </xf>
    <xf numFmtId="0" fontId="0" fillId="0" borderId="0" xfId="0" applyAlignment="1">
      <alignment horizontal="center"/>
    </xf>
    <xf numFmtId="0" fontId="0" fillId="0" borderId="0" xfId="0" applyFont="1" applyAlignment="1">
      <alignment/>
    </xf>
    <xf numFmtId="0" fontId="0" fillId="33" borderId="0" xfId="0" applyFill="1" applyAlignment="1">
      <alignment/>
    </xf>
    <xf numFmtId="0" fontId="2" fillId="33" borderId="10" xfId="0" applyFont="1" applyFill="1" applyBorder="1" applyAlignment="1">
      <alignment horizontal="center" vertical="top" wrapText="1"/>
    </xf>
    <xf numFmtId="4" fontId="0" fillId="33" borderId="0" xfId="0" applyNumberFormat="1" applyFill="1" applyAlignment="1">
      <alignment/>
    </xf>
    <xf numFmtId="0" fontId="0" fillId="33" borderId="0" xfId="0" applyFont="1" applyFill="1" applyAlignment="1">
      <alignment/>
    </xf>
    <xf numFmtId="4" fontId="3" fillId="33" borderId="0" xfId="0" applyNumberFormat="1" applyFont="1" applyFill="1" applyAlignment="1">
      <alignment/>
    </xf>
    <xf numFmtId="0" fontId="2" fillId="0" borderId="10" xfId="0" applyFont="1" applyBorder="1" applyAlignment="1">
      <alignment horizontal="center"/>
    </xf>
    <xf numFmtId="0" fontId="0" fillId="0" borderId="10" xfId="0" applyBorder="1" applyAlignment="1">
      <alignment/>
    </xf>
    <xf numFmtId="0" fontId="5" fillId="0" borderId="10" xfId="0" applyFont="1" applyBorder="1" applyAlignment="1">
      <alignment/>
    </xf>
    <xf numFmtId="0" fontId="6" fillId="33" borderId="10" xfId="0" applyFont="1" applyFill="1" applyBorder="1" applyAlignment="1">
      <alignment horizontal="left" vertical="top" wrapText="1"/>
    </xf>
    <xf numFmtId="4" fontId="6" fillId="33" borderId="10" xfId="0" applyNumberFormat="1" applyFont="1" applyFill="1" applyBorder="1" applyAlignment="1">
      <alignment horizontal="right" vertical="top" wrapText="1"/>
    </xf>
    <xf numFmtId="0" fontId="7" fillId="15" borderId="10" xfId="0" applyFont="1" applyFill="1" applyBorder="1" applyAlignment="1">
      <alignment vertical="top" wrapText="1"/>
    </xf>
    <xf numFmtId="4" fontId="7" fillId="15" borderId="10" xfId="0" applyNumberFormat="1" applyFont="1" applyFill="1" applyBorder="1" applyAlignment="1">
      <alignment horizontal="right" vertical="top" wrapText="1"/>
    </xf>
    <xf numFmtId="0" fontId="51" fillId="0" borderId="0" xfId="0" applyFont="1" applyAlignment="1">
      <alignment/>
    </xf>
    <xf numFmtId="0" fontId="52" fillId="0" borderId="0" xfId="0" applyFont="1" applyAlignment="1">
      <alignment/>
    </xf>
    <xf numFmtId="0" fontId="51" fillId="0" borderId="0" xfId="0" applyFont="1" applyBorder="1" applyAlignment="1">
      <alignment wrapText="1"/>
    </xf>
    <xf numFmtId="0" fontId="51" fillId="0" borderId="0" xfId="0" applyFont="1" applyBorder="1" applyAlignment="1">
      <alignment/>
    </xf>
    <xf numFmtId="0" fontId="52" fillId="0" borderId="10" xfId="0" applyFont="1" applyBorder="1" applyAlignment="1">
      <alignment horizontal="center" vertical="top" wrapText="1"/>
    </xf>
    <xf numFmtId="0" fontId="52" fillId="0" borderId="10" xfId="0" applyFont="1" applyBorder="1" applyAlignment="1">
      <alignment horizontal="center" wrapText="1"/>
    </xf>
    <xf numFmtId="0" fontId="52" fillId="33" borderId="10" xfId="0" applyFont="1" applyFill="1" applyBorder="1" applyAlignment="1">
      <alignment vertical="top" wrapText="1"/>
    </xf>
    <xf numFmtId="4" fontId="52" fillId="33" borderId="10" xfId="0" applyNumberFormat="1" applyFont="1" applyFill="1" applyBorder="1" applyAlignment="1">
      <alignment horizontal="center" vertical="top" wrapText="1"/>
    </xf>
    <xf numFmtId="4" fontId="51" fillId="33" borderId="10" xfId="0" applyNumberFormat="1" applyFont="1" applyFill="1" applyBorder="1" applyAlignment="1">
      <alignment/>
    </xf>
    <xf numFmtId="0" fontId="51" fillId="33" borderId="10" xfId="0" applyFont="1" applyFill="1" applyBorder="1" applyAlignment="1">
      <alignment vertical="top" wrapText="1"/>
    </xf>
    <xf numFmtId="4" fontId="51" fillId="33" borderId="10" xfId="0" applyNumberFormat="1" applyFont="1" applyFill="1" applyBorder="1" applyAlignment="1">
      <alignment horizontal="right" vertical="top" wrapText="1"/>
    </xf>
    <xf numFmtId="0" fontId="52" fillId="15" borderId="10" xfId="0" applyFont="1" applyFill="1" applyBorder="1" applyAlignment="1">
      <alignment vertical="top" wrapText="1"/>
    </xf>
    <xf numFmtId="4" fontId="52" fillId="15" borderId="10" xfId="0" applyNumberFormat="1" applyFont="1" applyFill="1" applyBorder="1" applyAlignment="1">
      <alignment horizontal="right" vertical="top" wrapText="1"/>
    </xf>
    <xf numFmtId="4" fontId="52" fillId="33" borderId="10" xfId="0" applyNumberFormat="1" applyFont="1" applyFill="1" applyBorder="1" applyAlignment="1">
      <alignment horizontal="right" vertical="top" wrapText="1"/>
    </xf>
    <xf numFmtId="0" fontId="52" fillId="33" borderId="10" xfId="0" applyFont="1" applyFill="1" applyBorder="1" applyAlignment="1">
      <alignment horizontal="justify" vertical="top" wrapText="1"/>
    </xf>
    <xf numFmtId="0" fontId="51" fillId="33" borderId="11" xfId="0" applyFont="1" applyFill="1" applyBorder="1" applyAlignment="1">
      <alignment vertical="top" wrapText="1"/>
    </xf>
    <xf numFmtId="4" fontId="51" fillId="33" borderId="12" xfId="0" applyNumberFormat="1" applyFont="1" applyFill="1" applyBorder="1" applyAlignment="1">
      <alignment horizontal="right" vertical="top" wrapText="1"/>
    </xf>
    <xf numFmtId="4" fontId="51" fillId="33" borderId="12" xfId="0" applyNumberFormat="1" applyFont="1" applyFill="1" applyBorder="1" applyAlignment="1">
      <alignment/>
    </xf>
    <xf numFmtId="4" fontId="51" fillId="33" borderId="13" xfId="0" applyNumberFormat="1" applyFont="1" applyFill="1" applyBorder="1" applyAlignment="1">
      <alignment horizontal="right" vertical="top" wrapText="1"/>
    </xf>
    <xf numFmtId="4" fontId="51" fillId="33" borderId="14" xfId="0" applyNumberFormat="1" applyFont="1" applyFill="1" applyBorder="1" applyAlignment="1">
      <alignment/>
    </xf>
    <xf numFmtId="0" fontId="51" fillId="33" borderId="14" xfId="0" applyFont="1" applyFill="1" applyBorder="1" applyAlignment="1">
      <alignment vertical="top" wrapText="1"/>
    </xf>
    <xf numFmtId="4" fontId="51" fillId="33" borderId="15" xfId="0" applyNumberFormat="1" applyFont="1" applyFill="1" applyBorder="1" applyAlignment="1">
      <alignment horizontal="right" vertical="top" wrapText="1"/>
    </xf>
    <xf numFmtId="0" fontId="53" fillId="33" borderId="10" xfId="0" applyFont="1" applyFill="1" applyBorder="1" applyAlignment="1">
      <alignment vertical="top" wrapText="1"/>
    </xf>
    <xf numFmtId="0" fontId="52" fillId="15" borderId="10" xfId="0" applyNumberFormat="1" applyFont="1" applyFill="1" applyBorder="1" applyAlignment="1">
      <alignment horizontal="justify" vertical="top" wrapText="1"/>
    </xf>
    <xf numFmtId="0" fontId="52" fillId="33" borderId="0" xfId="0" applyNumberFormat="1" applyFont="1" applyFill="1" applyBorder="1" applyAlignment="1">
      <alignment horizontal="justify" vertical="top" wrapText="1"/>
    </xf>
    <xf numFmtId="4" fontId="52" fillId="33" borderId="0" xfId="0" applyNumberFormat="1" applyFont="1" applyFill="1" applyBorder="1" applyAlignment="1">
      <alignment horizontal="right" vertical="top" wrapText="1"/>
    </xf>
    <xf numFmtId="0" fontId="51" fillId="33" borderId="0" xfId="0" applyNumberFormat="1" applyFont="1" applyFill="1" applyBorder="1" applyAlignment="1">
      <alignment horizontal="justify" vertical="top"/>
    </xf>
    <xf numFmtId="0" fontId="54" fillId="0" borderId="0" xfId="0" applyFont="1" applyAlignment="1">
      <alignment vertical="top"/>
    </xf>
    <xf numFmtId="0" fontId="52" fillId="33" borderId="10" xfId="0" applyFont="1" applyFill="1" applyBorder="1" applyAlignment="1">
      <alignment horizontal="center" vertical="top" wrapText="1"/>
    </xf>
    <xf numFmtId="0" fontId="52" fillId="33" borderId="10" xfId="0" applyFont="1" applyFill="1" applyBorder="1" applyAlignment="1">
      <alignment horizontal="center" wrapText="1"/>
    </xf>
    <xf numFmtId="0" fontId="51" fillId="33" borderId="10" xfId="0" applyFont="1" applyFill="1" applyBorder="1" applyAlignment="1">
      <alignment horizontal="left" vertical="top" wrapText="1"/>
    </xf>
    <xf numFmtId="4" fontId="51" fillId="33" borderId="10" xfId="0" applyNumberFormat="1" applyFont="1" applyFill="1" applyBorder="1" applyAlignment="1">
      <alignment horizontal="right"/>
    </xf>
    <xf numFmtId="0" fontId="51" fillId="33" borderId="0" xfId="0" applyFont="1" applyFill="1" applyBorder="1" applyAlignment="1">
      <alignment/>
    </xf>
    <xf numFmtId="0" fontId="52" fillId="33" borderId="12" xfId="0" applyFont="1" applyFill="1" applyBorder="1" applyAlignment="1">
      <alignment horizontal="center" vertical="top" wrapText="1"/>
    </xf>
    <xf numFmtId="0" fontId="52" fillId="33" borderId="10" xfId="0" applyFont="1" applyFill="1" applyBorder="1" applyAlignment="1">
      <alignment horizontal="right" vertical="top" wrapText="1"/>
    </xf>
    <xf numFmtId="0" fontId="53" fillId="33" borderId="10" xfId="0" applyFont="1" applyFill="1" applyBorder="1" applyAlignment="1">
      <alignment wrapText="1"/>
    </xf>
    <xf numFmtId="0" fontId="51" fillId="33" borderId="10" xfId="0" applyFont="1" applyFill="1" applyBorder="1" applyAlignment="1">
      <alignment/>
    </xf>
    <xf numFmtId="4" fontId="51" fillId="33" borderId="10" xfId="0" applyNumberFormat="1" applyFont="1" applyFill="1" applyBorder="1" applyAlignment="1">
      <alignment horizontal="center" vertical="top" wrapText="1"/>
    </xf>
    <xf numFmtId="4" fontId="53" fillId="33" borderId="10" xfId="0" applyNumberFormat="1" applyFont="1" applyFill="1" applyBorder="1" applyAlignment="1">
      <alignment wrapText="1"/>
    </xf>
    <xf numFmtId="4" fontId="51" fillId="33" borderId="11" xfId="0" applyNumberFormat="1" applyFont="1" applyFill="1" applyBorder="1" applyAlignment="1">
      <alignment/>
    </xf>
    <xf numFmtId="4" fontId="53" fillId="33" borderId="12" xfId="0" applyNumberFormat="1" applyFont="1" applyFill="1" applyBorder="1" applyAlignment="1">
      <alignment wrapText="1"/>
    </xf>
    <xf numFmtId="4" fontId="52" fillId="15" borderId="10" xfId="0" applyNumberFormat="1" applyFont="1" applyFill="1" applyBorder="1" applyAlignment="1">
      <alignment horizontal="center" vertical="top" wrapText="1"/>
    </xf>
    <xf numFmtId="0" fontId="51" fillId="33" borderId="10" xfId="0" applyFont="1" applyFill="1" applyBorder="1" applyAlignment="1">
      <alignment horizontal="center" vertical="top" wrapText="1"/>
    </xf>
    <xf numFmtId="0" fontId="51" fillId="33" borderId="10" xfId="0" applyFont="1" applyFill="1" applyBorder="1" applyAlignment="1">
      <alignment horizontal="center" wrapText="1"/>
    </xf>
    <xf numFmtId="4" fontId="51" fillId="33" borderId="10" xfId="0" applyNumberFormat="1" applyFont="1" applyFill="1" applyBorder="1" applyAlignment="1">
      <alignment horizontal="right" wrapText="1"/>
    </xf>
    <xf numFmtId="4" fontId="55" fillId="15" borderId="10" xfId="0" applyNumberFormat="1" applyFont="1" applyFill="1" applyBorder="1" applyAlignment="1">
      <alignment/>
    </xf>
    <xf numFmtId="0" fontId="54" fillId="0" borderId="0" xfId="0" applyFont="1" applyAlignment="1">
      <alignment/>
    </xf>
    <xf numFmtId="4" fontId="54" fillId="0" borderId="0" xfId="0" applyNumberFormat="1" applyFont="1" applyAlignment="1">
      <alignment/>
    </xf>
    <xf numFmtId="0" fontId="54" fillId="0" borderId="0" xfId="0" applyFont="1" applyFill="1" applyBorder="1" applyAlignment="1">
      <alignment/>
    </xf>
    <xf numFmtId="4" fontId="54" fillId="33" borderId="0" xfId="0" applyNumberFormat="1" applyFont="1" applyFill="1" applyAlignment="1">
      <alignment/>
    </xf>
    <xf numFmtId="0" fontId="54" fillId="33" borderId="0" xfId="0" applyFont="1" applyFill="1" applyAlignment="1">
      <alignment/>
    </xf>
    <xf numFmtId="4" fontId="55" fillId="33" borderId="0" xfId="0" applyNumberFormat="1" applyFont="1" applyFill="1" applyAlignment="1">
      <alignment/>
    </xf>
    <xf numFmtId="2" fontId="51" fillId="33" borderId="16" xfId="0" applyNumberFormat="1" applyFont="1" applyFill="1" applyBorder="1" applyAlignment="1">
      <alignment horizontal="justify" vertical="top"/>
    </xf>
    <xf numFmtId="0" fontId="54" fillId="33" borderId="16" xfId="0" applyFont="1" applyFill="1" applyBorder="1" applyAlignment="1">
      <alignment/>
    </xf>
    <xf numFmtId="0" fontId="51" fillId="0" borderId="0" xfId="0" applyFont="1" applyBorder="1" applyAlignment="1">
      <alignment wrapText="1"/>
    </xf>
    <xf numFmtId="0" fontId="51" fillId="0" borderId="0" xfId="0" applyFont="1" applyBorder="1" applyAlignment="1">
      <alignment/>
    </xf>
    <xf numFmtId="0" fontId="51" fillId="33" borderId="0" xfId="0" applyNumberFormat="1" applyFont="1" applyFill="1" applyBorder="1" applyAlignment="1">
      <alignment horizontal="justify" vertical="top"/>
    </xf>
    <xf numFmtId="0" fontId="54" fillId="0" borderId="0" xfId="0" applyFont="1" applyAlignment="1">
      <alignment vertical="top"/>
    </xf>
    <xf numFmtId="0" fontId="51" fillId="33" borderId="16" xfId="0" applyNumberFormat="1" applyFont="1" applyFill="1" applyBorder="1" applyAlignment="1">
      <alignment horizontal="justify" vertical="top"/>
    </xf>
    <xf numFmtId="0" fontId="54" fillId="0" borderId="16" xfId="0" applyFont="1" applyBorder="1" applyAlignment="1">
      <alignment vertical="top"/>
    </xf>
    <xf numFmtId="0" fontId="1" fillId="33" borderId="16" xfId="0" applyNumberFormat="1" applyFont="1" applyFill="1" applyBorder="1" applyAlignment="1">
      <alignment horizontal="justify"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73"/>
  <sheetViews>
    <sheetView tabSelected="1" workbookViewId="0" topLeftCell="A111">
      <pane xSplit="20115" topLeftCell="B1" activePane="topLeft" state="split"/>
      <selection pane="topLeft" activeCell="C122" sqref="C122"/>
      <selection pane="topRight" activeCell="B5" sqref="B5"/>
    </sheetView>
  </sheetViews>
  <sheetFormatPr defaultColWidth="9.140625" defaultRowHeight="12.75"/>
  <cols>
    <col min="2" max="2" width="69.00390625" style="72" customWidth="1"/>
    <col min="3" max="3" width="16.8515625" style="72" customWidth="1"/>
    <col min="4" max="4" width="13.57421875" style="72" customWidth="1"/>
    <col min="5" max="5" width="13.7109375" style="72" customWidth="1"/>
    <col min="6" max="6" width="14.28125" style="72" customWidth="1"/>
    <col min="7" max="7" width="14.421875" style="72" customWidth="1"/>
    <col min="8" max="8" width="13.28125" style="0" customWidth="1"/>
    <col min="9" max="9" width="14.57421875" style="0" customWidth="1"/>
    <col min="10" max="10" width="10.8515625" style="0" customWidth="1"/>
    <col min="11" max="11" width="10.7109375" style="0" customWidth="1"/>
    <col min="12" max="12" width="10.421875" style="0" customWidth="1"/>
    <col min="13" max="13" width="10.57421875" style="0" customWidth="1"/>
    <col min="14" max="14" width="10.7109375" style="0" customWidth="1"/>
  </cols>
  <sheetData>
    <row r="1" spans="1:12" ht="12.75">
      <c r="A1" s="1"/>
      <c r="B1" s="26"/>
      <c r="C1" s="26"/>
      <c r="D1" s="26"/>
      <c r="E1" s="26"/>
      <c r="F1" s="26"/>
      <c r="G1" s="26"/>
      <c r="H1" s="1"/>
      <c r="I1" s="1"/>
      <c r="J1" s="1"/>
      <c r="K1" s="1"/>
      <c r="L1" s="1"/>
    </row>
    <row r="2" spans="1:12" ht="12.75">
      <c r="A2" s="1"/>
      <c r="B2" s="27" t="s">
        <v>159</v>
      </c>
      <c r="C2" s="26"/>
      <c r="D2" s="26"/>
      <c r="E2" s="26"/>
      <c r="F2" s="26"/>
      <c r="G2" s="26"/>
      <c r="H2" s="1"/>
      <c r="I2" s="1"/>
      <c r="J2" s="1"/>
      <c r="K2" s="1"/>
      <c r="L2" s="1"/>
    </row>
    <row r="3" spans="1:12" ht="12.75">
      <c r="A3" s="1"/>
      <c r="B3" s="27"/>
      <c r="C3" s="26"/>
      <c r="D3" s="26"/>
      <c r="E3" s="26"/>
      <c r="F3" s="26"/>
      <c r="G3" s="26"/>
      <c r="H3" s="1"/>
      <c r="I3" s="1"/>
      <c r="J3" s="1"/>
      <c r="K3" s="1"/>
      <c r="L3" s="1"/>
    </row>
    <row r="4" spans="1:12" ht="12.75">
      <c r="A4" s="1"/>
      <c r="B4" s="80" t="s">
        <v>153</v>
      </c>
      <c r="C4" s="81"/>
      <c r="D4" s="81"/>
      <c r="E4" s="81"/>
      <c r="F4" s="81"/>
      <c r="G4" s="81"/>
      <c r="H4" s="1"/>
      <c r="I4" s="1"/>
      <c r="J4" s="1"/>
      <c r="K4" s="1"/>
      <c r="L4" s="1"/>
    </row>
    <row r="5" spans="1:12" ht="12.75">
      <c r="A5" s="1"/>
      <c r="B5" s="28"/>
      <c r="C5" s="29"/>
      <c r="D5" s="29"/>
      <c r="E5" s="29"/>
      <c r="F5" s="29"/>
      <c r="G5" s="29"/>
      <c r="H5" s="1"/>
      <c r="I5" s="1"/>
      <c r="J5" s="1"/>
      <c r="K5" s="1"/>
      <c r="L5" s="1"/>
    </row>
    <row r="6" spans="1:12" ht="42" customHeight="1">
      <c r="A6" s="1"/>
      <c r="B6" s="30" t="s">
        <v>0</v>
      </c>
      <c r="C6" s="30" t="s">
        <v>1</v>
      </c>
      <c r="D6" s="31" t="s">
        <v>149</v>
      </c>
      <c r="E6" s="31" t="s">
        <v>146</v>
      </c>
      <c r="F6" s="31" t="s">
        <v>147</v>
      </c>
      <c r="G6" s="31" t="s">
        <v>148</v>
      </c>
      <c r="H6" s="1"/>
      <c r="I6" s="1"/>
      <c r="J6" s="1"/>
      <c r="K6" s="1"/>
      <c r="L6" s="1"/>
    </row>
    <row r="7" spans="1:12" ht="18.75" customHeight="1">
      <c r="A7" s="1"/>
      <c r="B7" s="32" t="s">
        <v>121</v>
      </c>
      <c r="C7" s="33"/>
      <c r="D7" s="34"/>
      <c r="E7" s="34"/>
      <c r="F7" s="34"/>
      <c r="G7" s="34"/>
      <c r="H7" s="1"/>
      <c r="I7" s="1"/>
      <c r="J7" s="1"/>
      <c r="K7" s="1"/>
      <c r="L7" s="1"/>
    </row>
    <row r="8" spans="1:12" ht="18.75" customHeight="1">
      <c r="A8" s="1"/>
      <c r="B8" s="32" t="s">
        <v>113</v>
      </c>
      <c r="C8" s="33"/>
      <c r="D8" s="34"/>
      <c r="E8" s="34"/>
      <c r="F8" s="34"/>
      <c r="G8" s="34"/>
      <c r="H8" s="1"/>
      <c r="I8" s="1"/>
      <c r="J8" s="1"/>
      <c r="K8" s="1"/>
      <c r="L8" s="1"/>
    </row>
    <row r="9" spans="1:12" ht="13.5" customHeight="1">
      <c r="A9" s="1"/>
      <c r="B9" s="35" t="s">
        <v>155</v>
      </c>
      <c r="C9" s="36">
        <f>SUM(D9:G9)</f>
        <v>650000</v>
      </c>
      <c r="D9" s="34">
        <v>550000</v>
      </c>
      <c r="E9" s="34">
        <v>100000</v>
      </c>
      <c r="F9" s="34"/>
      <c r="G9" s="34"/>
      <c r="H9" s="6"/>
      <c r="I9" s="6"/>
      <c r="J9" s="1"/>
      <c r="K9" s="1"/>
      <c r="L9" s="1"/>
    </row>
    <row r="10" spans="1:12" ht="13.5" customHeight="1">
      <c r="A10" s="1"/>
      <c r="B10" s="32" t="s">
        <v>106</v>
      </c>
      <c r="C10" s="36"/>
      <c r="D10" s="34"/>
      <c r="E10" s="34"/>
      <c r="F10" s="34"/>
      <c r="G10" s="34"/>
      <c r="H10" s="6"/>
      <c r="I10" s="6"/>
      <c r="J10" s="1"/>
      <c r="K10" s="1"/>
      <c r="L10" s="1"/>
    </row>
    <row r="11" spans="1:12" ht="18.75" customHeight="1">
      <c r="A11" s="1"/>
      <c r="B11" s="35" t="s">
        <v>54</v>
      </c>
      <c r="C11" s="36">
        <f>SUM(D11:G11)</f>
        <v>350000</v>
      </c>
      <c r="D11" s="34">
        <v>100000</v>
      </c>
      <c r="E11" s="34">
        <v>150000</v>
      </c>
      <c r="F11" s="34">
        <v>50000</v>
      </c>
      <c r="G11" s="34">
        <v>50000</v>
      </c>
      <c r="H11" s="6"/>
      <c r="I11" s="6"/>
      <c r="J11" s="1"/>
      <c r="K11" s="1"/>
      <c r="L11" s="1"/>
    </row>
    <row r="12" spans="1:12" ht="16.5" customHeight="1">
      <c r="A12" s="1"/>
      <c r="B12" s="35" t="s">
        <v>4</v>
      </c>
      <c r="C12" s="36">
        <f>SUM(D12:G12)</f>
        <v>210000</v>
      </c>
      <c r="D12" s="34">
        <v>30000</v>
      </c>
      <c r="E12" s="34">
        <v>60000</v>
      </c>
      <c r="F12" s="34">
        <v>60000</v>
      </c>
      <c r="G12" s="34">
        <v>60000</v>
      </c>
      <c r="H12" s="6"/>
      <c r="I12" s="6"/>
      <c r="J12" s="1"/>
      <c r="K12" s="1"/>
      <c r="L12" s="1"/>
    </row>
    <row r="13" spans="1:12" ht="12.75">
      <c r="A13" s="1"/>
      <c r="B13" s="35" t="s">
        <v>5</v>
      </c>
      <c r="C13" s="36">
        <f>SUM(D13:G13)</f>
        <v>650000</v>
      </c>
      <c r="D13" s="34">
        <v>90000</v>
      </c>
      <c r="E13" s="34">
        <v>210000</v>
      </c>
      <c r="F13" s="34">
        <v>300000</v>
      </c>
      <c r="G13" s="34">
        <v>50000</v>
      </c>
      <c r="H13" s="6"/>
      <c r="I13" s="6"/>
      <c r="J13" s="1"/>
      <c r="K13" s="1"/>
      <c r="L13" s="1"/>
    </row>
    <row r="14" spans="1:12" ht="18.75" customHeight="1">
      <c r="A14" s="1"/>
      <c r="B14" s="35" t="s">
        <v>6</v>
      </c>
      <c r="C14" s="36">
        <f>SUM(D14:G14)</f>
        <v>250000</v>
      </c>
      <c r="D14" s="34">
        <v>213000</v>
      </c>
      <c r="E14" s="34">
        <v>37000</v>
      </c>
      <c r="F14" s="34"/>
      <c r="G14" s="34"/>
      <c r="H14" s="6"/>
      <c r="I14" s="6"/>
      <c r="J14" s="1"/>
      <c r="K14" s="1"/>
      <c r="L14" s="1"/>
    </row>
    <row r="15" spans="1:12" ht="18.75" customHeight="1">
      <c r="A15" s="1"/>
      <c r="B15" s="32" t="s">
        <v>107</v>
      </c>
      <c r="C15" s="36"/>
      <c r="D15" s="34"/>
      <c r="E15" s="34"/>
      <c r="F15" s="34"/>
      <c r="G15" s="34"/>
      <c r="H15" s="6"/>
      <c r="I15" s="6"/>
      <c r="J15" s="1"/>
      <c r="K15" s="1"/>
      <c r="L15" s="1"/>
    </row>
    <row r="16" spans="1:14" ht="20.25" customHeight="1">
      <c r="A16" s="1"/>
      <c r="B16" s="35" t="s">
        <v>7</v>
      </c>
      <c r="C16" s="36">
        <v>14610000</v>
      </c>
      <c r="D16" s="34">
        <v>3359700</v>
      </c>
      <c r="E16" s="34">
        <v>3750300</v>
      </c>
      <c r="F16" s="34">
        <v>3750000</v>
      </c>
      <c r="G16" s="34">
        <v>3750000</v>
      </c>
      <c r="H16" s="6"/>
      <c r="I16" s="6"/>
      <c r="J16" s="6"/>
      <c r="K16" s="6"/>
      <c r="L16" s="6"/>
      <c r="M16" s="6"/>
      <c r="N16" s="6"/>
    </row>
    <row r="17" spans="1:12" ht="17.25" customHeight="1">
      <c r="A17" s="1"/>
      <c r="B17" s="35" t="s">
        <v>8</v>
      </c>
      <c r="C17" s="36">
        <f>SUM(D17:G17)</f>
        <v>2650000</v>
      </c>
      <c r="D17" s="34">
        <v>602000</v>
      </c>
      <c r="E17" s="34">
        <v>682700</v>
      </c>
      <c r="F17" s="34">
        <v>682650</v>
      </c>
      <c r="G17" s="34">
        <v>682650</v>
      </c>
      <c r="H17" s="6"/>
      <c r="I17" s="6"/>
      <c r="J17" s="1"/>
      <c r="K17" s="1"/>
      <c r="L17" s="1"/>
    </row>
    <row r="18" spans="1:12" ht="17.25" customHeight="1">
      <c r="A18" s="1"/>
      <c r="B18" s="35" t="s">
        <v>150</v>
      </c>
      <c r="C18" s="36">
        <f>SUM(D18:G18)</f>
        <v>1500000</v>
      </c>
      <c r="D18" s="34">
        <v>265000</v>
      </c>
      <c r="E18" s="34">
        <v>750000</v>
      </c>
      <c r="F18" s="34">
        <v>350000</v>
      </c>
      <c r="G18" s="34">
        <v>135000</v>
      </c>
      <c r="H18" s="6"/>
      <c r="I18" s="6"/>
      <c r="J18" s="1"/>
      <c r="K18" s="1"/>
      <c r="L18" s="1"/>
    </row>
    <row r="19" spans="1:12" ht="18" customHeight="1">
      <c r="A19" s="1"/>
      <c r="B19" s="35" t="s">
        <v>9</v>
      </c>
      <c r="C19" s="36">
        <f>SUM(D19:G19)</f>
        <v>300000</v>
      </c>
      <c r="D19" s="34">
        <v>60000</v>
      </c>
      <c r="E19" s="34">
        <v>90000</v>
      </c>
      <c r="F19" s="34">
        <v>90000</v>
      </c>
      <c r="G19" s="34">
        <v>60000</v>
      </c>
      <c r="H19" s="6"/>
      <c r="I19" s="6"/>
      <c r="J19" s="1"/>
      <c r="K19" s="1"/>
      <c r="L19" s="1"/>
    </row>
    <row r="20" spans="1:12" ht="17.25" customHeight="1">
      <c r="A20" s="1"/>
      <c r="B20" s="35" t="s">
        <v>10</v>
      </c>
      <c r="C20" s="36">
        <v>1318000</v>
      </c>
      <c r="D20" s="34">
        <v>322619</v>
      </c>
      <c r="E20" s="34">
        <v>331794</v>
      </c>
      <c r="F20" s="34">
        <v>331794</v>
      </c>
      <c r="G20" s="34">
        <v>331793</v>
      </c>
      <c r="H20" s="6"/>
      <c r="I20" s="6"/>
      <c r="J20" s="1"/>
      <c r="K20" s="1"/>
      <c r="L20" s="1"/>
    </row>
    <row r="21" spans="1:12" ht="12.75">
      <c r="A21" s="1"/>
      <c r="B21" s="35" t="s">
        <v>11</v>
      </c>
      <c r="C21" s="36">
        <v>510000</v>
      </c>
      <c r="D21" s="34">
        <v>130000</v>
      </c>
      <c r="E21" s="34">
        <v>130000</v>
      </c>
      <c r="F21" s="34">
        <v>120000</v>
      </c>
      <c r="G21" s="34">
        <v>130000</v>
      </c>
      <c r="H21" s="6"/>
      <c r="I21" s="6"/>
      <c r="J21" s="1"/>
      <c r="K21" s="1"/>
      <c r="L21" s="1"/>
    </row>
    <row r="22" spans="1:12" ht="16.5" customHeight="1">
      <c r="A22" s="1"/>
      <c r="B22" s="35" t="s">
        <v>12</v>
      </c>
      <c r="C22" s="36">
        <f>SUM(D22:G22)</f>
        <v>100000</v>
      </c>
      <c r="D22" s="34">
        <v>0</v>
      </c>
      <c r="E22" s="34">
        <v>15000</v>
      </c>
      <c r="F22" s="34">
        <v>15000</v>
      </c>
      <c r="G22" s="34">
        <v>70000</v>
      </c>
      <c r="H22" s="6"/>
      <c r="I22" s="6"/>
      <c r="J22" s="1"/>
      <c r="K22" s="1"/>
      <c r="L22" s="1"/>
    </row>
    <row r="23" spans="1:12" ht="16.5" customHeight="1">
      <c r="A23" s="1"/>
      <c r="B23" s="32" t="s">
        <v>108</v>
      </c>
      <c r="C23" s="36"/>
      <c r="D23" s="34"/>
      <c r="E23" s="34"/>
      <c r="F23" s="34"/>
      <c r="G23" s="34"/>
      <c r="H23" s="6"/>
      <c r="I23" s="6"/>
      <c r="J23" s="1"/>
      <c r="K23" s="1"/>
      <c r="L23" s="1"/>
    </row>
    <row r="24" spans="1:12" ht="20.25" customHeight="1">
      <c r="A24" s="1"/>
      <c r="B24" s="35" t="s">
        <v>13</v>
      </c>
      <c r="C24" s="36">
        <v>1100000</v>
      </c>
      <c r="D24" s="34">
        <v>260000</v>
      </c>
      <c r="E24" s="34">
        <v>280000</v>
      </c>
      <c r="F24" s="34">
        <v>280000</v>
      </c>
      <c r="G24" s="34">
        <v>280000</v>
      </c>
      <c r="H24" s="6"/>
      <c r="I24" s="6"/>
      <c r="J24" s="1"/>
      <c r="K24" s="1"/>
      <c r="L24" s="1"/>
    </row>
    <row r="25" spans="1:12" ht="20.25" customHeight="1">
      <c r="A25" s="1"/>
      <c r="B25" s="35" t="s">
        <v>109</v>
      </c>
      <c r="C25" s="36">
        <f>SUM(D25:G25)</f>
        <v>550000</v>
      </c>
      <c r="D25" s="34">
        <v>40000</v>
      </c>
      <c r="E25" s="34">
        <v>300000</v>
      </c>
      <c r="F25" s="34">
        <v>160000</v>
      </c>
      <c r="G25" s="34">
        <v>50000</v>
      </c>
      <c r="H25" s="6"/>
      <c r="I25" s="6"/>
      <c r="J25" s="1"/>
      <c r="K25" s="1"/>
      <c r="L25" s="1"/>
    </row>
    <row r="26" spans="1:12" ht="15" customHeight="1">
      <c r="A26" s="1"/>
      <c r="B26" s="35" t="s">
        <v>50</v>
      </c>
      <c r="C26" s="36">
        <v>510000</v>
      </c>
      <c r="D26" s="34">
        <v>127500</v>
      </c>
      <c r="E26" s="34">
        <v>127500</v>
      </c>
      <c r="F26" s="34">
        <v>127500</v>
      </c>
      <c r="G26" s="34">
        <v>127500</v>
      </c>
      <c r="H26" s="6"/>
      <c r="I26" s="6"/>
      <c r="J26" s="1"/>
      <c r="K26" s="1"/>
      <c r="L26" s="1"/>
    </row>
    <row r="27" spans="1:12" ht="27" customHeight="1">
      <c r="A27" s="1"/>
      <c r="B27" s="35" t="s">
        <v>110</v>
      </c>
      <c r="C27" s="36">
        <f>SUM(D27:G27)</f>
        <v>150000</v>
      </c>
      <c r="D27" s="34">
        <v>10000</v>
      </c>
      <c r="E27" s="34">
        <v>50000</v>
      </c>
      <c r="F27" s="34">
        <v>50000</v>
      </c>
      <c r="G27" s="34">
        <v>40000</v>
      </c>
      <c r="H27" s="6"/>
      <c r="I27" s="6"/>
      <c r="J27" s="1"/>
      <c r="K27" s="1"/>
      <c r="L27" s="1"/>
    </row>
    <row r="28" spans="1:12" ht="18" customHeight="1">
      <c r="A28" s="1"/>
      <c r="B28" s="32" t="s">
        <v>111</v>
      </c>
      <c r="C28" s="36"/>
      <c r="D28" s="34"/>
      <c r="E28" s="34"/>
      <c r="F28" s="34"/>
      <c r="G28" s="34"/>
      <c r="H28" s="6"/>
      <c r="I28" s="6"/>
      <c r="J28" s="1"/>
      <c r="K28" s="1"/>
      <c r="L28" s="1"/>
    </row>
    <row r="29" spans="1:12" ht="18" customHeight="1">
      <c r="A29" s="1"/>
      <c r="B29" s="35" t="s">
        <v>14</v>
      </c>
      <c r="C29" s="36">
        <v>250000</v>
      </c>
      <c r="D29" s="34"/>
      <c r="E29" s="34">
        <v>120000</v>
      </c>
      <c r="F29" s="34"/>
      <c r="G29" s="34">
        <v>130000</v>
      </c>
      <c r="H29" s="6"/>
      <c r="I29" s="6"/>
      <c r="J29" s="1"/>
      <c r="K29" s="1"/>
      <c r="L29" s="1"/>
    </row>
    <row r="30" spans="1:12" ht="12.75">
      <c r="A30" s="1"/>
      <c r="B30" s="35" t="s">
        <v>15</v>
      </c>
      <c r="C30" s="36">
        <v>100000</v>
      </c>
      <c r="D30" s="34"/>
      <c r="E30" s="34"/>
      <c r="F30" s="34">
        <v>100000</v>
      </c>
      <c r="G30" s="34"/>
      <c r="H30" s="6"/>
      <c r="I30" s="6"/>
      <c r="J30" s="1"/>
      <c r="K30" s="1"/>
      <c r="L30" s="1"/>
    </row>
    <row r="31" spans="1:12" ht="12.75">
      <c r="A31" s="1"/>
      <c r="B31" s="35" t="s">
        <v>16</v>
      </c>
      <c r="C31" s="36">
        <f>SUM(D31:G31)</f>
        <v>320000</v>
      </c>
      <c r="D31" s="34">
        <v>62000</v>
      </c>
      <c r="E31" s="34">
        <v>100000</v>
      </c>
      <c r="F31" s="34">
        <v>120000</v>
      </c>
      <c r="G31" s="34">
        <v>38000</v>
      </c>
      <c r="H31" s="6"/>
      <c r="I31" s="6"/>
      <c r="J31" s="1"/>
      <c r="K31" s="1"/>
      <c r="L31" s="1"/>
    </row>
    <row r="32" spans="1:12" ht="15.75" customHeight="1">
      <c r="A32" s="1"/>
      <c r="B32" s="35" t="s">
        <v>17</v>
      </c>
      <c r="C32" s="36">
        <f>SUM(D32:G32)</f>
        <v>450000</v>
      </c>
      <c r="D32" s="34">
        <v>60000</v>
      </c>
      <c r="E32" s="34">
        <v>130000</v>
      </c>
      <c r="F32" s="34">
        <v>130000</v>
      </c>
      <c r="G32" s="34">
        <v>130000</v>
      </c>
      <c r="H32" s="6"/>
      <c r="I32" s="6"/>
      <c r="J32" s="1"/>
      <c r="K32" s="1"/>
      <c r="L32" s="1"/>
    </row>
    <row r="33" spans="1:12" ht="15" customHeight="1">
      <c r="A33" s="1"/>
      <c r="B33" s="35" t="s">
        <v>18</v>
      </c>
      <c r="C33" s="36">
        <v>52000</v>
      </c>
      <c r="D33" s="34">
        <v>13000</v>
      </c>
      <c r="E33" s="34">
        <v>13000</v>
      </c>
      <c r="F33" s="34">
        <v>13000</v>
      </c>
      <c r="G33" s="34">
        <v>13000</v>
      </c>
      <c r="H33" s="6"/>
      <c r="I33" s="6"/>
      <c r="J33" s="1"/>
      <c r="K33" s="1"/>
      <c r="L33" s="1"/>
    </row>
    <row r="34" spans="1:12" ht="19.5" customHeight="1">
      <c r="A34" s="1"/>
      <c r="B34" s="35" t="s">
        <v>56</v>
      </c>
      <c r="C34" s="36">
        <f>SUM(D34:G34)</f>
        <v>400000</v>
      </c>
      <c r="D34" s="34">
        <v>60000</v>
      </c>
      <c r="E34" s="34">
        <v>100000</v>
      </c>
      <c r="F34" s="34">
        <v>100000</v>
      </c>
      <c r="G34" s="34">
        <v>140000</v>
      </c>
      <c r="H34" s="6"/>
      <c r="I34" s="6"/>
      <c r="J34" s="1"/>
      <c r="K34" s="1"/>
      <c r="L34" s="1"/>
    </row>
    <row r="35" spans="1:12" ht="18" customHeight="1">
      <c r="A35" s="1"/>
      <c r="B35" s="35" t="s">
        <v>19</v>
      </c>
      <c r="C35" s="36">
        <f>SUM(D35)</f>
        <v>64900</v>
      </c>
      <c r="D35" s="34">
        <v>64900</v>
      </c>
      <c r="E35" s="34"/>
      <c r="F35" s="34"/>
      <c r="G35" s="34"/>
      <c r="H35" s="6"/>
      <c r="I35" s="6"/>
      <c r="J35" s="1"/>
      <c r="K35" s="1"/>
      <c r="L35" s="1"/>
    </row>
    <row r="36" spans="1:12" ht="19.5" customHeight="1">
      <c r="A36" s="1"/>
      <c r="B36" s="35" t="s">
        <v>112</v>
      </c>
      <c r="C36" s="36">
        <v>257800</v>
      </c>
      <c r="D36" s="34">
        <v>50000</v>
      </c>
      <c r="E36" s="34">
        <v>157800</v>
      </c>
      <c r="F36" s="34">
        <v>25000</v>
      </c>
      <c r="G36" s="34">
        <v>25000</v>
      </c>
      <c r="H36" s="6"/>
      <c r="I36" s="6"/>
      <c r="J36" s="1"/>
      <c r="K36" s="1"/>
      <c r="L36" s="1"/>
    </row>
    <row r="37" spans="1:12" ht="17.25" customHeight="1">
      <c r="A37" s="1"/>
      <c r="B37" s="35" t="s">
        <v>20</v>
      </c>
      <c r="C37" s="36">
        <f aca="true" t="shared" si="0" ref="C37:C43">SUM(D37:G37)</f>
        <v>200000</v>
      </c>
      <c r="D37" s="34">
        <v>15000</v>
      </c>
      <c r="E37" s="34">
        <v>60000</v>
      </c>
      <c r="F37" s="34">
        <v>70000</v>
      </c>
      <c r="G37" s="34">
        <v>55000</v>
      </c>
      <c r="H37" s="6"/>
      <c r="I37" s="6"/>
      <c r="J37" s="1"/>
      <c r="K37" s="1"/>
      <c r="L37" s="1"/>
    </row>
    <row r="38" spans="1:12" ht="21" customHeight="1">
      <c r="A38" s="1"/>
      <c r="B38" s="35" t="s">
        <v>21</v>
      </c>
      <c r="C38" s="36">
        <f t="shared" si="0"/>
        <v>400000</v>
      </c>
      <c r="D38" s="34">
        <v>62000</v>
      </c>
      <c r="E38" s="34">
        <v>200000</v>
      </c>
      <c r="F38" s="34">
        <v>138000</v>
      </c>
      <c r="G38" s="34"/>
      <c r="H38" s="6"/>
      <c r="I38" s="6"/>
      <c r="J38" s="1"/>
      <c r="K38" s="1"/>
      <c r="L38" s="1"/>
    </row>
    <row r="39" spans="1:12" ht="15" customHeight="1">
      <c r="A39" s="1"/>
      <c r="B39" s="35" t="s">
        <v>22</v>
      </c>
      <c r="C39" s="36">
        <f t="shared" si="0"/>
        <v>50000</v>
      </c>
      <c r="D39" s="34">
        <v>6000</v>
      </c>
      <c r="E39" s="34">
        <v>17000</v>
      </c>
      <c r="F39" s="34">
        <v>17000</v>
      </c>
      <c r="G39" s="34">
        <v>10000</v>
      </c>
      <c r="H39" s="6"/>
      <c r="I39" s="6"/>
      <c r="J39" s="1"/>
      <c r="K39" s="1"/>
      <c r="L39" s="1"/>
    </row>
    <row r="40" spans="1:12" ht="12.75">
      <c r="A40" s="1"/>
      <c r="B40" s="35" t="s">
        <v>23</v>
      </c>
      <c r="C40" s="36">
        <f>SUM(D40:G40)</f>
        <v>3639300</v>
      </c>
      <c r="D40" s="34"/>
      <c r="E40" s="34">
        <v>3007000</v>
      </c>
      <c r="F40" s="34">
        <v>546243</v>
      </c>
      <c r="G40" s="34">
        <v>86057</v>
      </c>
      <c r="H40" s="6"/>
      <c r="I40" s="6"/>
      <c r="J40" s="1"/>
      <c r="K40" s="1"/>
      <c r="L40" s="1"/>
    </row>
    <row r="41" spans="1:12" ht="20.25" customHeight="1">
      <c r="A41" s="1"/>
      <c r="B41" s="35" t="s">
        <v>24</v>
      </c>
      <c r="C41" s="36">
        <f t="shared" si="0"/>
        <v>180000</v>
      </c>
      <c r="D41" s="34">
        <v>10000</v>
      </c>
      <c r="E41" s="34">
        <v>85000</v>
      </c>
      <c r="F41" s="34">
        <v>65000</v>
      </c>
      <c r="G41" s="34">
        <v>20000</v>
      </c>
      <c r="H41" s="6"/>
      <c r="I41" s="6"/>
      <c r="J41" s="1"/>
      <c r="K41" s="1"/>
      <c r="L41" s="1"/>
    </row>
    <row r="42" spans="1:12" ht="18.75" customHeight="1">
      <c r="A42" s="1"/>
      <c r="B42" s="35" t="s">
        <v>25</v>
      </c>
      <c r="C42" s="36">
        <f t="shared" si="0"/>
        <v>1560000</v>
      </c>
      <c r="D42" s="34">
        <v>385400</v>
      </c>
      <c r="E42" s="34">
        <v>394600</v>
      </c>
      <c r="F42" s="34">
        <v>390000</v>
      </c>
      <c r="G42" s="34">
        <v>390000</v>
      </c>
      <c r="H42" s="6"/>
      <c r="I42" s="6"/>
      <c r="J42" s="1"/>
      <c r="K42" s="1"/>
      <c r="L42" s="1"/>
    </row>
    <row r="43" spans="1:12" ht="19.5" customHeight="1">
      <c r="A43" s="1"/>
      <c r="B43" s="35" t="s">
        <v>26</v>
      </c>
      <c r="C43" s="36">
        <f t="shared" si="0"/>
        <v>250000</v>
      </c>
      <c r="D43" s="34">
        <v>189000</v>
      </c>
      <c r="E43" s="34">
        <v>61000</v>
      </c>
      <c r="F43" s="34"/>
      <c r="G43" s="34"/>
      <c r="H43" s="6"/>
      <c r="I43" s="6"/>
      <c r="J43" s="1"/>
      <c r="K43" s="1"/>
      <c r="L43" s="1"/>
    </row>
    <row r="44" spans="1:12" ht="19.5" customHeight="1">
      <c r="A44" s="1"/>
      <c r="B44" s="35" t="s">
        <v>174</v>
      </c>
      <c r="C44" s="36"/>
      <c r="D44" s="34"/>
      <c r="E44" s="34"/>
      <c r="F44" s="34"/>
      <c r="G44" s="34"/>
      <c r="H44" s="6"/>
      <c r="I44" s="6"/>
      <c r="J44" s="1"/>
      <c r="K44" s="1"/>
      <c r="L44" s="1"/>
    </row>
    <row r="45" spans="1:12" ht="19.5" customHeight="1">
      <c r="A45" s="1"/>
      <c r="B45" s="35" t="s">
        <v>175</v>
      </c>
      <c r="C45" s="36">
        <v>200000</v>
      </c>
      <c r="D45" s="34"/>
      <c r="E45" s="34">
        <v>200000</v>
      </c>
      <c r="F45" s="34"/>
      <c r="G45" s="34"/>
      <c r="H45" s="6"/>
      <c r="I45" s="6"/>
      <c r="J45" s="1"/>
      <c r="K45" s="1"/>
      <c r="L45" s="1"/>
    </row>
    <row r="46" spans="1:12" ht="12.75">
      <c r="A46" s="1"/>
      <c r="B46" s="37" t="s">
        <v>129</v>
      </c>
      <c r="C46" s="38">
        <f>SUM(C9:C45)</f>
        <v>33782000</v>
      </c>
      <c r="D46" s="38">
        <f>SUM(D9:D45)</f>
        <v>7137119</v>
      </c>
      <c r="E46" s="38">
        <f>SUM(E9:E45)</f>
        <v>11709694</v>
      </c>
      <c r="F46" s="38">
        <f>SUM(F9:F45)</f>
        <v>8081187</v>
      </c>
      <c r="G46" s="38">
        <f>SUM(G9:G45)</f>
        <v>6854000</v>
      </c>
      <c r="H46" s="6"/>
      <c r="I46" s="6"/>
      <c r="J46" s="1"/>
      <c r="K46" s="1"/>
      <c r="L46" s="1"/>
    </row>
    <row r="47" spans="1:12" ht="16.5" customHeight="1">
      <c r="A47" s="1"/>
      <c r="B47" s="32" t="s">
        <v>122</v>
      </c>
      <c r="C47" s="39"/>
      <c r="D47" s="34"/>
      <c r="E47" s="34"/>
      <c r="F47" s="34"/>
      <c r="G47" s="34"/>
      <c r="H47" s="6"/>
      <c r="I47" s="6"/>
      <c r="J47" s="1"/>
      <c r="K47" s="1"/>
      <c r="L47" s="1"/>
    </row>
    <row r="48" spans="1:12" ht="12.75">
      <c r="A48" s="1"/>
      <c r="B48" s="35" t="s">
        <v>64</v>
      </c>
      <c r="C48" s="36">
        <v>400000</v>
      </c>
      <c r="D48" s="34"/>
      <c r="E48" s="34">
        <v>400000</v>
      </c>
      <c r="F48" s="34"/>
      <c r="G48" s="34"/>
      <c r="H48" s="6"/>
      <c r="I48" s="6"/>
      <c r="J48" s="1"/>
      <c r="K48" s="1"/>
      <c r="L48" s="1"/>
    </row>
    <row r="49" spans="1:12" ht="12.75">
      <c r="A49" s="1"/>
      <c r="B49" s="35" t="s">
        <v>69</v>
      </c>
      <c r="C49" s="36">
        <v>500000</v>
      </c>
      <c r="D49" s="34"/>
      <c r="E49" s="34"/>
      <c r="F49" s="34">
        <v>500000</v>
      </c>
      <c r="G49" s="34"/>
      <c r="H49" s="6"/>
      <c r="I49" s="6"/>
      <c r="J49" s="1"/>
      <c r="K49" s="1"/>
      <c r="L49" s="1"/>
    </row>
    <row r="50" spans="1:12" ht="12.75">
      <c r="A50" s="1"/>
      <c r="B50" s="35" t="s">
        <v>76</v>
      </c>
      <c r="C50" s="36">
        <v>200000</v>
      </c>
      <c r="D50" s="34"/>
      <c r="E50" s="34">
        <v>200000</v>
      </c>
      <c r="F50" s="34"/>
      <c r="G50" s="34"/>
      <c r="H50" s="6"/>
      <c r="I50" s="6"/>
      <c r="J50" s="1"/>
      <c r="K50" s="1"/>
      <c r="L50" s="1"/>
    </row>
    <row r="51" spans="1:12" ht="12.75">
      <c r="A51" s="1"/>
      <c r="B51" s="37" t="s">
        <v>130</v>
      </c>
      <c r="C51" s="38">
        <f>SUM(C48:C50)</f>
        <v>1100000</v>
      </c>
      <c r="D51" s="38">
        <f>SUM(D48:D50)</f>
        <v>0</v>
      </c>
      <c r="E51" s="38">
        <f>SUM(E48:E50)</f>
        <v>600000</v>
      </c>
      <c r="F51" s="38">
        <f>SUM(F48:F50)</f>
        <v>500000</v>
      </c>
      <c r="G51" s="38">
        <f>SUM(G48:G50)</f>
        <v>0</v>
      </c>
      <c r="H51" s="6"/>
      <c r="I51" s="6"/>
      <c r="J51" s="1"/>
      <c r="K51" s="1"/>
      <c r="L51" s="1"/>
    </row>
    <row r="52" spans="1:12" ht="12" customHeight="1">
      <c r="A52" s="1"/>
      <c r="B52" s="32" t="s">
        <v>123</v>
      </c>
      <c r="C52" s="39"/>
      <c r="D52" s="34"/>
      <c r="E52" s="34"/>
      <c r="F52" s="34"/>
      <c r="G52" s="34"/>
      <c r="H52" s="6"/>
      <c r="I52" s="6"/>
      <c r="J52" s="1"/>
      <c r="K52" s="1"/>
      <c r="L52" s="1"/>
    </row>
    <row r="53" spans="1:12" ht="25.5">
      <c r="A53" s="1"/>
      <c r="B53" s="35" t="s">
        <v>117</v>
      </c>
      <c r="C53" s="36">
        <v>300000</v>
      </c>
      <c r="D53" s="34"/>
      <c r="E53" s="34">
        <v>300000</v>
      </c>
      <c r="F53" s="34"/>
      <c r="G53" s="34"/>
      <c r="H53" s="6"/>
      <c r="I53" s="6"/>
      <c r="J53" s="1"/>
      <c r="K53" s="1"/>
      <c r="L53" s="1"/>
    </row>
    <row r="54" spans="1:12" ht="12.75">
      <c r="A54" s="1"/>
      <c r="B54" s="35" t="s">
        <v>118</v>
      </c>
      <c r="C54" s="36">
        <v>18000000</v>
      </c>
      <c r="D54" s="34"/>
      <c r="E54" s="34"/>
      <c r="F54" s="34">
        <v>9000000</v>
      </c>
      <c r="G54" s="34">
        <v>9000000</v>
      </c>
      <c r="H54" s="6"/>
      <c r="I54" s="6"/>
      <c r="J54" s="1"/>
      <c r="K54" s="1"/>
      <c r="L54" s="1"/>
    </row>
    <row r="55" spans="1:12" ht="25.5">
      <c r="A55" s="1"/>
      <c r="B55" s="35" t="s">
        <v>77</v>
      </c>
      <c r="C55" s="36">
        <v>70000</v>
      </c>
      <c r="D55" s="34">
        <v>35000</v>
      </c>
      <c r="E55" s="34">
        <v>35000</v>
      </c>
      <c r="F55" s="34"/>
      <c r="G55" s="34"/>
      <c r="H55" s="6"/>
      <c r="I55" s="6"/>
      <c r="J55" s="1"/>
      <c r="K55" s="1"/>
      <c r="L55" s="1"/>
    </row>
    <row r="56" spans="1:12" ht="12.75">
      <c r="A56" s="1"/>
      <c r="B56" s="37" t="s">
        <v>131</v>
      </c>
      <c r="C56" s="38">
        <f>SUM(C53:C55)</f>
        <v>18370000</v>
      </c>
      <c r="D56" s="38">
        <f>SUM(D53:D55)</f>
        <v>35000</v>
      </c>
      <c r="E56" s="38">
        <f>SUM(E53:E55)</f>
        <v>335000</v>
      </c>
      <c r="F56" s="38">
        <f>SUM(F53:F55)</f>
        <v>9000000</v>
      </c>
      <c r="G56" s="38">
        <f>SUM(G53:G55)</f>
        <v>9000000</v>
      </c>
      <c r="H56" s="6"/>
      <c r="I56" s="6"/>
      <c r="J56" s="1"/>
      <c r="K56" s="1"/>
      <c r="L56" s="1"/>
    </row>
    <row r="57" spans="1:12" ht="12.75">
      <c r="A57" s="1"/>
      <c r="B57" s="40" t="s">
        <v>124</v>
      </c>
      <c r="C57" s="36"/>
      <c r="D57" s="34"/>
      <c r="E57" s="34"/>
      <c r="F57" s="34"/>
      <c r="G57" s="34"/>
      <c r="H57" s="6"/>
      <c r="I57" s="6"/>
      <c r="J57" s="1"/>
      <c r="K57" s="1"/>
      <c r="L57" s="1"/>
    </row>
    <row r="58" spans="1:12" ht="25.5">
      <c r="A58" s="1"/>
      <c r="B58" s="35" t="s">
        <v>70</v>
      </c>
      <c r="C58" s="36">
        <v>800000</v>
      </c>
      <c r="D58" s="34"/>
      <c r="E58" s="34">
        <v>660000</v>
      </c>
      <c r="F58" s="34"/>
      <c r="G58" s="34">
        <v>140000</v>
      </c>
      <c r="H58" s="6"/>
      <c r="I58" s="6"/>
      <c r="J58" s="1"/>
      <c r="K58" s="1"/>
      <c r="L58" s="1"/>
    </row>
    <row r="59" spans="1:12" ht="25.5">
      <c r="A59" s="1"/>
      <c r="B59" s="35" t="s">
        <v>71</v>
      </c>
      <c r="C59" s="36">
        <v>1500000</v>
      </c>
      <c r="D59" s="34"/>
      <c r="E59" s="34">
        <v>1250000</v>
      </c>
      <c r="F59" s="34"/>
      <c r="G59" s="34">
        <v>250000</v>
      </c>
      <c r="H59" s="6"/>
      <c r="I59" s="6"/>
      <c r="J59" s="1"/>
      <c r="K59" s="1"/>
      <c r="L59" s="1"/>
    </row>
    <row r="60" spans="1:12" ht="13.5" customHeight="1">
      <c r="A60" s="1"/>
      <c r="B60" s="35" t="s">
        <v>72</v>
      </c>
      <c r="C60" s="36">
        <v>140000</v>
      </c>
      <c r="D60" s="34"/>
      <c r="E60" s="34">
        <v>116600</v>
      </c>
      <c r="F60" s="34"/>
      <c r="G60" s="34">
        <v>23400</v>
      </c>
      <c r="H60" s="6"/>
      <c r="I60" s="6"/>
      <c r="J60" s="1"/>
      <c r="K60" s="1"/>
      <c r="L60" s="1"/>
    </row>
    <row r="61" spans="1:12" ht="12.75">
      <c r="A61" s="1"/>
      <c r="B61" s="41" t="s">
        <v>73</v>
      </c>
      <c r="C61" s="42">
        <v>150000</v>
      </c>
      <c r="D61" s="43"/>
      <c r="E61" s="43">
        <v>150000</v>
      </c>
      <c r="F61" s="43"/>
      <c r="G61" s="34"/>
      <c r="H61" s="6"/>
      <c r="I61" s="6"/>
      <c r="J61" s="1"/>
      <c r="K61" s="1"/>
      <c r="L61" s="1"/>
    </row>
    <row r="62" spans="1:12" ht="25.5" customHeight="1">
      <c r="A62" s="1"/>
      <c r="B62" s="35" t="s">
        <v>28</v>
      </c>
      <c r="C62" s="44">
        <v>1200000</v>
      </c>
      <c r="D62" s="45"/>
      <c r="E62" s="45">
        <v>1200000</v>
      </c>
      <c r="F62" s="45"/>
      <c r="G62" s="45"/>
      <c r="H62" s="6"/>
      <c r="I62" s="6"/>
      <c r="J62" s="1"/>
      <c r="K62" s="1"/>
      <c r="L62" s="1"/>
    </row>
    <row r="63" spans="1:12" ht="16.5" customHeight="1">
      <c r="A63" s="1"/>
      <c r="B63" s="46" t="s">
        <v>65</v>
      </c>
      <c r="C63" s="47">
        <v>300000</v>
      </c>
      <c r="D63" s="45"/>
      <c r="E63" s="45">
        <v>300000</v>
      </c>
      <c r="F63" s="45"/>
      <c r="G63" s="45"/>
      <c r="H63" s="6"/>
      <c r="I63" s="6"/>
      <c r="J63" s="1"/>
      <c r="K63" s="1"/>
      <c r="L63" s="1"/>
    </row>
    <row r="64" spans="1:12" ht="16.5" customHeight="1">
      <c r="A64" s="1"/>
      <c r="B64" s="46" t="s">
        <v>66</v>
      </c>
      <c r="C64" s="47">
        <v>500000</v>
      </c>
      <c r="D64" s="45"/>
      <c r="E64" s="45">
        <v>500000</v>
      </c>
      <c r="F64" s="45"/>
      <c r="G64" s="45"/>
      <c r="H64" s="6"/>
      <c r="I64" s="6"/>
      <c r="J64" s="1"/>
      <c r="K64" s="1"/>
      <c r="L64" s="1"/>
    </row>
    <row r="65" spans="1:12" ht="16.5" customHeight="1">
      <c r="A65" s="1"/>
      <c r="B65" s="46" t="s">
        <v>67</v>
      </c>
      <c r="C65" s="47">
        <v>500000</v>
      </c>
      <c r="D65" s="45"/>
      <c r="E65" s="45">
        <v>500000</v>
      </c>
      <c r="F65" s="45"/>
      <c r="G65" s="45"/>
      <c r="H65" s="6"/>
      <c r="I65" s="6"/>
      <c r="J65" s="1"/>
      <c r="K65" s="1"/>
      <c r="L65" s="1"/>
    </row>
    <row r="66" spans="1:12" ht="16.5" customHeight="1">
      <c r="A66" s="1"/>
      <c r="B66" s="35" t="s">
        <v>74</v>
      </c>
      <c r="C66" s="36">
        <v>275000</v>
      </c>
      <c r="D66" s="34"/>
      <c r="E66" s="34">
        <v>140000</v>
      </c>
      <c r="F66" s="34"/>
      <c r="G66" s="34">
        <v>135000</v>
      </c>
      <c r="H66" s="6"/>
      <c r="I66" s="6"/>
      <c r="J66" s="1"/>
      <c r="K66" s="1"/>
      <c r="L66" s="1"/>
    </row>
    <row r="67" spans="1:12" ht="26.25" customHeight="1">
      <c r="A67" s="1"/>
      <c r="B67" s="46" t="s">
        <v>78</v>
      </c>
      <c r="C67" s="47">
        <v>200000</v>
      </c>
      <c r="D67" s="45"/>
      <c r="E67" s="45">
        <v>200000</v>
      </c>
      <c r="F67" s="45"/>
      <c r="G67" s="45"/>
      <c r="H67" s="6"/>
      <c r="I67" s="6"/>
      <c r="J67" s="1"/>
      <c r="K67" s="1"/>
      <c r="L67" s="1"/>
    </row>
    <row r="68" spans="1:12" ht="12.75">
      <c r="A68" s="1"/>
      <c r="B68" s="37" t="s">
        <v>132</v>
      </c>
      <c r="C68" s="38">
        <f>SUM(C58:C67)</f>
        <v>5565000</v>
      </c>
      <c r="D68" s="38">
        <f>SUM(D58:D67)</f>
        <v>0</v>
      </c>
      <c r="E68" s="38">
        <f>SUM(E58:E67)</f>
        <v>5016600</v>
      </c>
      <c r="F68" s="38">
        <f>SUM(F58:F67)</f>
        <v>0</v>
      </c>
      <c r="G68" s="38">
        <f>SUM(G58:G67)</f>
        <v>548400</v>
      </c>
      <c r="H68" s="6"/>
      <c r="I68" s="6"/>
      <c r="J68" s="1"/>
      <c r="K68" s="1"/>
      <c r="L68" s="1"/>
    </row>
    <row r="69" spans="1:12" ht="16.5" customHeight="1">
      <c r="A69" s="1"/>
      <c r="B69" s="32" t="s">
        <v>125</v>
      </c>
      <c r="C69" s="39"/>
      <c r="D69" s="34"/>
      <c r="E69" s="34"/>
      <c r="F69" s="34"/>
      <c r="G69" s="34"/>
      <c r="H69" s="6"/>
      <c r="I69" s="6"/>
      <c r="J69" s="1"/>
      <c r="K69" s="1"/>
      <c r="L69" s="1"/>
    </row>
    <row r="70" spans="1:12" ht="12.75">
      <c r="A70" s="1"/>
      <c r="B70" s="35" t="s">
        <v>29</v>
      </c>
      <c r="C70" s="36">
        <v>100000</v>
      </c>
      <c r="D70" s="34"/>
      <c r="E70" s="34"/>
      <c r="F70" s="34">
        <v>100000</v>
      </c>
      <c r="G70" s="34"/>
      <c r="H70" s="6"/>
      <c r="I70" s="6"/>
      <c r="J70" s="1"/>
      <c r="K70" s="1"/>
      <c r="L70" s="1"/>
    </row>
    <row r="71" spans="1:12" ht="12.75">
      <c r="A71" s="1"/>
      <c r="B71" s="37" t="s">
        <v>133</v>
      </c>
      <c r="C71" s="38">
        <f>SUM(C70:C70)</f>
        <v>100000</v>
      </c>
      <c r="D71" s="38">
        <f>SUM(D70:D70)</f>
        <v>0</v>
      </c>
      <c r="E71" s="38">
        <f>SUM(E70:E70)</f>
        <v>0</v>
      </c>
      <c r="F71" s="38">
        <f>SUM(F70:F70)</f>
        <v>100000</v>
      </c>
      <c r="G71" s="38">
        <f>SUM(G70:G70)</f>
        <v>0</v>
      </c>
      <c r="H71" s="6"/>
      <c r="I71" s="6"/>
      <c r="J71" s="1"/>
      <c r="K71" s="1"/>
      <c r="L71" s="1"/>
    </row>
    <row r="72" spans="1:12" ht="12.75">
      <c r="A72" s="1"/>
      <c r="B72" s="32" t="s">
        <v>126</v>
      </c>
      <c r="C72" s="39"/>
      <c r="D72" s="34"/>
      <c r="E72" s="34"/>
      <c r="F72" s="34"/>
      <c r="G72" s="34"/>
      <c r="H72" s="6"/>
      <c r="I72" s="6"/>
      <c r="J72" s="1"/>
      <c r="K72" s="1"/>
      <c r="L72" s="1"/>
    </row>
    <row r="73" spans="1:12" ht="12.75">
      <c r="A73" s="1"/>
      <c r="B73" s="32" t="s">
        <v>119</v>
      </c>
      <c r="C73" s="39"/>
      <c r="D73" s="34"/>
      <c r="E73" s="34"/>
      <c r="F73" s="34"/>
      <c r="G73" s="34"/>
      <c r="H73" s="6"/>
      <c r="I73" s="6"/>
      <c r="J73" s="1"/>
      <c r="K73" s="1"/>
      <c r="L73" s="1"/>
    </row>
    <row r="74" spans="1:12" ht="12.75">
      <c r="A74" s="1"/>
      <c r="B74" s="35" t="s">
        <v>68</v>
      </c>
      <c r="C74" s="36">
        <v>350000</v>
      </c>
      <c r="D74" s="34"/>
      <c r="E74" s="34"/>
      <c r="F74" s="34"/>
      <c r="G74" s="34">
        <v>350000</v>
      </c>
      <c r="H74" s="6"/>
      <c r="I74" s="6"/>
      <c r="J74" s="1"/>
      <c r="K74" s="1"/>
      <c r="L74" s="1"/>
    </row>
    <row r="75" spans="1:12" ht="12.75">
      <c r="A75" s="1"/>
      <c r="B75" s="35" t="s">
        <v>55</v>
      </c>
      <c r="C75" s="36">
        <v>250000</v>
      </c>
      <c r="D75" s="34"/>
      <c r="E75" s="34"/>
      <c r="F75" s="34"/>
      <c r="G75" s="34">
        <v>250000</v>
      </c>
      <c r="H75" s="6"/>
      <c r="I75" s="6"/>
      <c r="J75" s="1"/>
      <c r="K75" s="1"/>
      <c r="L75" s="1"/>
    </row>
    <row r="76" spans="1:12" ht="12.75">
      <c r="A76" s="1"/>
      <c r="B76" s="32" t="s">
        <v>120</v>
      </c>
      <c r="C76" s="36"/>
      <c r="D76" s="34"/>
      <c r="E76" s="34"/>
      <c r="F76" s="34"/>
      <c r="G76" s="34"/>
      <c r="H76" s="6"/>
      <c r="I76" s="6"/>
      <c r="J76" s="1"/>
      <c r="K76" s="1"/>
      <c r="L76" s="1"/>
    </row>
    <row r="77" spans="1:12" ht="15" customHeight="1">
      <c r="A77" s="1"/>
      <c r="B77" s="35" t="s">
        <v>75</v>
      </c>
      <c r="C77" s="36">
        <v>1000000</v>
      </c>
      <c r="D77" s="34"/>
      <c r="E77" s="34"/>
      <c r="F77" s="34">
        <v>1000000</v>
      </c>
      <c r="G77" s="34"/>
      <c r="H77" s="6"/>
      <c r="I77" s="6"/>
      <c r="J77" s="1"/>
      <c r="K77" s="1"/>
      <c r="L77" s="1"/>
    </row>
    <row r="78" spans="1:12" ht="15" customHeight="1">
      <c r="A78" s="1"/>
      <c r="B78" s="35" t="s">
        <v>82</v>
      </c>
      <c r="C78" s="36">
        <v>260000</v>
      </c>
      <c r="D78" s="34">
        <v>65000</v>
      </c>
      <c r="E78" s="34">
        <v>65000</v>
      </c>
      <c r="F78" s="34">
        <v>65000</v>
      </c>
      <c r="G78" s="34">
        <v>65000</v>
      </c>
      <c r="H78" s="6"/>
      <c r="I78" s="6"/>
      <c r="J78" s="1"/>
      <c r="K78" s="1"/>
      <c r="L78" s="1"/>
    </row>
    <row r="79" spans="1:12" ht="12.75">
      <c r="A79" s="1"/>
      <c r="B79" s="35" t="s">
        <v>30</v>
      </c>
      <c r="C79" s="36">
        <v>650000</v>
      </c>
      <c r="D79" s="34"/>
      <c r="E79" s="34">
        <v>325000</v>
      </c>
      <c r="F79" s="34"/>
      <c r="G79" s="34">
        <v>325000</v>
      </c>
      <c r="H79" s="6"/>
      <c r="I79" s="6"/>
      <c r="J79" s="1"/>
      <c r="K79" s="1"/>
      <c r="L79" s="1"/>
    </row>
    <row r="80" spans="1:12" ht="12.75">
      <c r="A80" s="1"/>
      <c r="B80" s="35" t="s">
        <v>31</v>
      </c>
      <c r="C80" s="36">
        <v>60000</v>
      </c>
      <c r="D80" s="34">
        <v>60000</v>
      </c>
      <c r="E80" s="34"/>
      <c r="F80" s="34"/>
      <c r="G80" s="34"/>
      <c r="H80" s="6"/>
      <c r="I80" s="6"/>
      <c r="J80" s="1"/>
      <c r="K80" s="1"/>
      <c r="L80" s="1"/>
    </row>
    <row r="81" spans="1:12" ht="12.75">
      <c r="A81" s="1"/>
      <c r="B81" s="32" t="s">
        <v>32</v>
      </c>
      <c r="C81" s="39"/>
      <c r="D81" s="34"/>
      <c r="E81" s="34"/>
      <c r="F81" s="34"/>
      <c r="G81" s="34"/>
      <c r="H81" s="6"/>
      <c r="I81" s="6"/>
      <c r="J81" s="1"/>
      <c r="K81" s="1"/>
      <c r="L81" s="1"/>
    </row>
    <row r="82" spans="1:12" ht="12.75">
      <c r="A82" s="1"/>
      <c r="B82" s="35" t="s">
        <v>33</v>
      </c>
      <c r="C82" s="36">
        <v>15000</v>
      </c>
      <c r="D82" s="34"/>
      <c r="E82" s="34"/>
      <c r="F82" s="34">
        <v>15000</v>
      </c>
      <c r="G82" s="34"/>
      <c r="H82" s="6"/>
      <c r="I82" s="6"/>
      <c r="J82" s="1"/>
      <c r="K82" s="1"/>
      <c r="L82" s="1"/>
    </row>
    <row r="83" spans="1:12" ht="25.5">
      <c r="A83" s="1"/>
      <c r="B83" s="35" t="s">
        <v>34</v>
      </c>
      <c r="C83" s="36">
        <v>50000</v>
      </c>
      <c r="D83" s="34"/>
      <c r="E83" s="34"/>
      <c r="F83" s="34">
        <v>50000</v>
      </c>
      <c r="G83" s="34"/>
      <c r="H83" s="6"/>
      <c r="I83" s="6"/>
      <c r="J83" s="1"/>
      <c r="K83" s="1"/>
      <c r="L83" s="1"/>
    </row>
    <row r="84" spans="1:12" ht="25.5">
      <c r="A84" s="1"/>
      <c r="B84" s="35" t="s">
        <v>35</v>
      </c>
      <c r="C84" s="36">
        <v>60000</v>
      </c>
      <c r="D84" s="34"/>
      <c r="E84" s="34"/>
      <c r="F84" s="34">
        <v>60000</v>
      </c>
      <c r="G84" s="34"/>
      <c r="H84" s="6"/>
      <c r="I84" s="6"/>
      <c r="J84" s="1"/>
      <c r="K84" s="1"/>
      <c r="L84" s="1"/>
    </row>
    <row r="85" spans="1:12" ht="25.5">
      <c r="A85" s="1"/>
      <c r="B85" s="35" t="s">
        <v>36</v>
      </c>
      <c r="C85" s="36">
        <v>30000</v>
      </c>
      <c r="D85" s="34"/>
      <c r="E85" s="34"/>
      <c r="F85" s="34">
        <v>30000</v>
      </c>
      <c r="G85" s="34"/>
      <c r="H85" s="6"/>
      <c r="I85" s="6"/>
      <c r="J85" s="1"/>
      <c r="K85" s="1"/>
      <c r="L85" s="1"/>
    </row>
    <row r="86" spans="1:12" ht="12.75">
      <c r="A86" s="1"/>
      <c r="B86" s="37" t="s">
        <v>134</v>
      </c>
      <c r="C86" s="38">
        <f>SUM(C74:C85)</f>
        <v>2725000</v>
      </c>
      <c r="D86" s="38">
        <f>SUM(D74:D85)</f>
        <v>125000</v>
      </c>
      <c r="E86" s="38">
        <f>SUM(E74:E85)</f>
        <v>390000</v>
      </c>
      <c r="F86" s="38">
        <f>SUM(F74:F85)</f>
        <v>1220000</v>
      </c>
      <c r="G86" s="38">
        <f>SUM(G74:G85)</f>
        <v>990000</v>
      </c>
      <c r="H86" s="6"/>
      <c r="I86" s="6"/>
      <c r="J86" s="1"/>
      <c r="K86" s="1"/>
      <c r="L86" s="1"/>
    </row>
    <row r="87" spans="1:12" ht="12.75">
      <c r="A87" s="1"/>
      <c r="B87" s="32" t="s">
        <v>127</v>
      </c>
      <c r="C87" s="39"/>
      <c r="D87" s="39"/>
      <c r="E87" s="39"/>
      <c r="F87" s="39"/>
      <c r="G87" s="39"/>
      <c r="H87" s="6"/>
      <c r="I87" s="6"/>
      <c r="J87" s="1"/>
      <c r="K87" s="1"/>
      <c r="L87" s="1"/>
    </row>
    <row r="88" spans="1:12" ht="12.75">
      <c r="A88" s="1"/>
      <c r="B88" s="32" t="s">
        <v>27</v>
      </c>
      <c r="C88" s="36"/>
      <c r="D88" s="34"/>
      <c r="E88" s="34"/>
      <c r="F88" s="34"/>
      <c r="G88" s="34"/>
      <c r="H88" s="6"/>
      <c r="I88" s="6"/>
      <c r="J88" s="1"/>
      <c r="K88" s="1"/>
      <c r="L88" s="1"/>
    </row>
    <row r="89" spans="1:12" ht="35.25" customHeight="1">
      <c r="A89" s="1"/>
      <c r="B89" s="35" t="s">
        <v>143</v>
      </c>
      <c r="C89" s="36">
        <v>400000</v>
      </c>
      <c r="D89" s="34"/>
      <c r="E89" s="34">
        <v>247000</v>
      </c>
      <c r="F89" s="34">
        <v>153000</v>
      </c>
      <c r="G89" s="34"/>
      <c r="H89" s="6"/>
      <c r="I89" s="6"/>
      <c r="J89" s="1"/>
      <c r="K89" s="1"/>
      <c r="L89" s="1"/>
    </row>
    <row r="90" spans="1:12" ht="30" customHeight="1">
      <c r="A90" s="1"/>
      <c r="B90" s="48" t="s">
        <v>142</v>
      </c>
      <c r="C90" s="36">
        <v>2000000</v>
      </c>
      <c r="D90" s="34"/>
      <c r="E90" s="34">
        <v>2000000</v>
      </c>
      <c r="F90" s="34"/>
      <c r="G90" s="34"/>
      <c r="H90" s="6"/>
      <c r="I90" s="6"/>
      <c r="J90" s="1"/>
      <c r="K90" s="1"/>
      <c r="L90" s="1"/>
    </row>
    <row r="91" spans="1:12" ht="30">
      <c r="A91" s="1"/>
      <c r="B91" s="48" t="s">
        <v>141</v>
      </c>
      <c r="C91" s="36">
        <v>3740000</v>
      </c>
      <c r="D91" s="34"/>
      <c r="E91" s="34">
        <v>1500000</v>
      </c>
      <c r="F91" s="34">
        <v>2240000</v>
      </c>
      <c r="G91" s="34"/>
      <c r="H91" s="6"/>
      <c r="I91" s="6"/>
      <c r="J91" s="1"/>
      <c r="K91" s="1"/>
      <c r="L91" s="1"/>
    </row>
    <row r="92" spans="1:12" ht="12.75">
      <c r="A92" s="1"/>
      <c r="B92" s="37" t="s">
        <v>135</v>
      </c>
      <c r="C92" s="38">
        <f>SUM(C89:C91)</f>
        <v>6140000</v>
      </c>
      <c r="D92" s="38">
        <f>SUM(D89:D91)</f>
        <v>0</v>
      </c>
      <c r="E92" s="38">
        <f>SUM(E89:E91)</f>
        <v>3747000</v>
      </c>
      <c r="F92" s="38">
        <f>SUM(F89:F91)</f>
        <v>2393000</v>
      </c>
      <c r="G92" s="38">
        <f>SUM(G89:G91)</f>
        <v>0</v>
      </c>
      <c r="H92" s="6"/>
      <c r="I92" s="6"/>
      <c r="J92" s="1"/>
      <c r="K92" s="1"/>
      <c r="L92" s="1"/>
    </row>
    <row r="93" spans="1:12" ht="27" customHeight="1">
      <c r="A93" s="1"/>
      <c r="B93" s="49" t="s">
        <v>128</v>
      </c>
      <c r="C93" s="38">
        <f>SUM(C92+C86+C71+C68+C56+C51+C46)</f>
        <v>67782000</v>
      </c>
      <c r="D93" s="38">
        <f>SUM(D92+D86+D71+D68+D56+D51+D46)</f>
        <v>7297119</v>
      </c>
      <c r="E93" s="38">
        <f>SUM(E92+E86+E71+E68+E56+E51+E46)</f>
        <v>21798294</v>
      </c>
      <c r="F93" s="38">
        <f>SUM(F92+F86+F71+F68+F56+F51+F46)</f>
        <v>21294187</v>
      </c>
      <c r="G93" s="38">
        <f>SUM(G92+G86+G71+G68+G56+G51+G46)</f>
        <v>17392400</v>
      </c>
      <c r="H93" s="6"/>
      <c r="I93" s="6"/>
      <c r="J93" s="1"/>
      <c r="K93" s="1"/>
      <c r="L93" s="1"/>
    </row>
    <row r="94" spans="1:12" ht="9.75" customHeight="1">
      <c r="A94" s="1"/>
      <c r="B94" s="50"/>
      <c r="C94" s="51"/>
      <c r="D94" s="51"/>
      <c r="E94" s="51"/>
      <c r="F94" s="51"/>
      <c r="G94" s="51"/>
      <c r="H94" s="6"/>
      <c r="I94" s="6"/>
      <c r="J94" s="1"/>
      <c r="K94" s="1"/>
      <c r="L94" s="1"/>
    </row>
    <row r="95" spans="1:12" ht="17.25" customHeight="1">
      <c r="A95" s="1"/>
      <c r="B95" s="82" t="s">
        <v>151</v>
      </c>
      <c r="C95" s="83"/>
      <c r="D95" s="83"/>
      <c r="E95" s="83"/>
      <c r="F95" s="83"/>
      <c r="G95" s="83"/>
      <c r="H95" s="6"/>
      <c r="I95" s="6"/>
      <c r="J95" s="1"/>
      <c r="K95" s="1"/>
      <c r="L95" s="1"/>
    </row>
    <row r="96" spans="1:12" ht="17.25" customHeight="1">
      <c r="A96" s="1"/>
      <c r="B96" s="52" t="s">
        <v>152</v>
      </c>
      <c r="C96" s="53"/>
      <c r="D96" s="53"/>
      <c r="E96" s="53"/>
      <c r="F96" s="53"/>
      <c r="G96" s="53"/>
      <c r="H96" s="6"/>
      <c r="I96" s="6"/>
      <c r="J96" s="1"/>
      <c r="K96" s="1"/>
      <c r="L96" s="1"/>
    </row>
    <row r="97" spans="1:12" ht="17.25" customHeight="1">
      <c r="A97" s="1"/>
      <c r="B97" s="52"/>
      <c r="C97" s="53"/>
      <c r="D97" s="53"/>
      <c r="E97" s="53"/>
      <c r="F97" s="53"/>
      <c r="G97" s="53"/>
      <c r="H97" s="6"/>
      <c r="I97" s="6"/>
      <c r="J97" s="1"/>
      <c r="K97" s="1"/>
      <c r="L97" s="1"/>
    </row>
    <row r="98" spans="1:12" ht="27" customHeight="1">
      <c r="A98" s="1"/>
      <c r="B98" s="84" t="s">
        <v>154</v>
      </c>
      <c r="C98" s="85"/>
      <c r="D98" s="85"/>
      <c r="E98" s="85"/>
      <c r="F98" s="85"/>
      <c r="G98" s="85"/>
      <c r="H98" s="6"/>
      <c r="I98" s="6"/>
      <c r="J98" s="1"/>
      <c r="K98" s="1"/>
      <c r="L98" s="1"/>
    </row>
    <row r="99" spans="1:12" ht="38.25">
      <c r="A99" s="1"/>
      <c r="B99" s="54" t="s">
        <v>0</v>
      </c>
      <c r="C99" s="54" t="s">
        <v>1</v>
      </c>
      <c r="D99" s="55" t="s">
        <v>144</v>
      </c>
      <c r="E99" s="55" t="s">
        <v>115</v>
      </c>
      <c r="F99" s="55" t="s">
        <v>145</v>
      </c>
      <c r="G99" s="55" t="s">
        <v>158</v>
      </c>
      <c r="H99" s="6"/>
      <c r="I99" s="6"/>
      <c r="J99" s="1"/>
      <c r="K99" s="1"/>
      <c r="L99" s="1"/>
    </row>
    <row r="100" spans="1:12" ht="19.5" customHeight="1">
      <c r="A100" s="1"/>
      <c r="B100" s="56" t="s">
        <v>51</v>
      </c>
      <c r="C100" s="36">
        <v>203040</v>
      </c>
      <c r="D100" s="57">
        <v>169200</v>
      </c>
      <c r="E100" s="57"/>
      <c r="F100" s="57"/>
      <c r="G100" s="57">
        <v>33840</v>
      </c>
      <c r="H100" s="6"/>
      <c r="I100" s="6"/>
      <c r="J100" s="1"/>
      <c r="K100" s="1"/>
      <c r="L100" s="1"/>
    </row>
    <row r="101" spans="1:12" ht="12.75">
      <c r="A101" s="1"/>
      <c r="B101" s="56" t="s">
        <v>52</v>
      </c>
      <c r="C101" s="36">
        <v>304200</v>
      </c>
      <c r="D101" s="57">
        <f>SUM(C101-G101)</f>
        <v>253500</v>
      </c>
      <c r="E101" s="57"/>
      <c r="F101" s="57"/>
      <c r="G101" s="57">
        <v>50700</v>
      </c>
      <c r="H101" s="6"/>
      <c r="I101" s="6"/>
      <c r="J101" s="1"/>
      <c r="K101" s="1"/>
      <c r="L101" s="1"/>
    </row>
    <row r="102" spans="1:12" ht="12.75">
      <c r="A102" s="1"/>
      <c r="B102" s="56" t="s">
        <v>53</v>
      </c>
      <c r="C102" s="36">
        <v>166600</v>
      </c>
      <c r="D102" s="57"/>
      <c r="E102" s="57">
        <v>166600</v>
      </c>
      <c r="F102" s="57"/>
      <c r="G102" s="57"/>
      <c r="H102" s="6"/>
      <c r="I102" s="6"/>
      <c r="J102" s="1"/>
      <c r="K102" s="1"/>
      <c r="L102" s="1"/>
    </row>
    <row r="103" spans="1:12" ht="12.75">
      <c r="A103" s="1"/>
      <c r="B103" s="56" t="s">
        <v>83</v>
      </c>
      <c r="C103" s="36">
        <v>101712</v>
      </c>
      <c r="D103" s="57">
        <v>101712</v>
      </c>
      <c r="E103" s="57"/>
      <c r="F103" s="57"/>
      <c r="G103" s="57"/>
      <c r="H103" s="6"/>
      <c r="I103" s="6"/>
      <c r="J103" s="1"/>
      <c r="K103" s="1"/>
      <c r="L103" s="1"/>
    </row>
    <row r="104" spans="1:12" ht="12.75">
      <c r="A104" s="1"/>
      <c r="B104" s="56" t="s">
        <v>84</v>
      </c>
      <c r="C104" s="36">
        <v>134984</v>
      </c>
      <c r="D104" s="57">
        <v>134984</v>
      </c>
      <c r="E104" s="57"/>
      <c r="F104" s="57"/>
      <c r="G104" s="57"/>
      <c r="H104" s="6"/>
      <c r="I104" s="6"/>
      <c r="J104" s="1"/>
      <c r="K104" s="1"/>
      <c r="L104" s="1"/>
    </row>
    <row r="105" spans="1:12" ht="25.5">
      <c r="A105" s="1"/>
      <c r="B105" s="56" t="s">
        <v>85</v>
      </c>
      <c r="C105" s="36">
        <v>284357</v>
      </c>
      <c r="D105" s="57">
        <v>284357</v>
      </c>
      <c r="E105" s="57"/>
      <c r="F105" s="57"/>
      <c r="G105" s="57"/>
      <c r="H105" s="6"/>
      <c r="I105" s="6"/>
      <c r="J105" s="1"/>
      <c r="K105" s="1"/>
      <c r="L105" s="1"/>
    </row>
    <row r="106" spans="1:12" ht="12.75">
      <c r="A106" s="1"/>
      <c r="B106" s="56" t="s">
        <v>86</v>
      </c>
      <c r="C106" s="36">
        <v>12322</v>
      </c>
      <c r="D106" s="57">
        <v>12322</v>
      </c>
      <c r="E106" s="57"/>
      <c r="F106" s="57"/>
      <c r="G106" s="57"/>
      <c r="H106" s="6"/>
      <c r="I106" s="6"/>
      <c r="J106" s="1"/>
      <c r="K106" s="1"/>
      <c r="L106" s="1"/>
    </row>
    <row r="107" spans="1:12" ht="25.5">
      <c r="A107" s="1"/>
      <c r="B107" s="56" t="s">
        <v>96</v>
      </c>
      <c r="C107" s="36">
        <v>8561</v>
      </c>
      <c r="D107" s="57">
        <v>8561</v>
      </c>
      <c r="E107" s="57"/>
      <c r="F107" s="57"/>
      <c r="G107" s="57"/>
      <c r="H107" s="6"/>
      <c r="I107" s="6"/>
      <c r="J107" s="1"/>
      <c r="K107" s="1"/>
      <c r="L107" s="1"/>
    </row>
    <row r="108" spans="1:12" ht="12.75">
      <c r="A108" s="1"/>
      <c r="B108" s="56" t="s">
        <v>87</v>
      </c>
      <c r="C108" s="36">
        <v>30005</v>
      </c>
      <c r="D108" s="57">
        <v>30005</v>
      </c>
      <c r="E108" s="57"/>
      <c r="F108" s="57"/>
      <c r="G108" s="57"/>
      <c r="H108" s="6"/>
      <c r="I108" s="6"/>
      <c r="J108" s="1"/>
      <c r="K108" s="1"/>
      <c r="L108" s="1"/>
    </row>
    <row r="109" spans="1:12" ht="12.75">
      <c r="A109" s="1"/>
      <c r="B109" s="56" t="s">
        <v>98</v>
      </c>
      <c r="C109" s="36">
        <v>120000</v>
      </c>
      <c r="D109" s="57">
        <v>100000</v>
      </c>
      <c r="E109" s="57"/>
      <c r="F109" s="57"/>
      <c r="G109" s="57">
        <v>20000</v>
      </c>
      <c r="H109" s="6"/>
      <c r="I109" s="6"/>
      <c r="J109" s="1"/>
      <c r="K109" s="1"/>
      <c r="L109" s="1"/>
    </row>
    <row r="110" spans="1:12" ht="12.75">
      <c r="A110" s="1"/>
      <c r="B110" s="56" t="s">
        <v>79</v>
      </c>
      <c r="C110" s="36">
        <v>193765</v>
      </c>
      <c r="D110" s="57">
        <v>193765</v>
      </c>
      <c r="E110" s="57"/>
      <c r="F110" s="57"/>
      <c r="G110" s="57"/>
      <c r="H110" s="6"/>
      <c r="I110" s="6"/>
      <c r="J110" s="1"/>
      <c r="K110" s="1"/>
      <c r="L110" s="1"/>
    </row>
    <row r="111" spans="1:12" ht="12.75">
      <c r="A111" s="1"/>
      <c r="B111" s="56" t="s">
        <v>95</v>
      </c>
      <c r="C111" s="36">
        <v>126500</v>
      </c>
      <c r="D111" s="57">
        <v>126500</v>
      </c>
      <c r="E111" s="57"/>
      <c r="F111" s="57"/>
      <c r="G111" s="57"/>
      <c r="H111" s="6"/>
      <c r="I111" s="6"/>
      <c r="J111" s="1"/>
      <c r="K111" s="1"/>
      <c r="L111" s="1"/>
    </row>
    <row r="112" spans="1:12" ht="12.75">
      <c r="A112" s="1"/>
      <c r="B112" s="56" t="s">
        <v>88</v>
      </c>
      <c r="C112" s="36">
        <v>2199188</v>
      </c>
      <c r="D112" s="57">
        <v>2199188</v>
      </c>
      <c r="E112" s="57"/>
      <c r="F112" s="57"/>
      <c r="G112" s="57"/>
      <c r="H112" s="6"/>
      <c r="I112" s="6"/>
      <c r="J112" s="1"/>
      <c r="K112" s="1"/>
      <c r="L112" s="1"/>
    </row>
    <row r="113" spans="1:12" ht="12.75">
      <c r="A113" s="1"/>
      <c r="B113" s="56" t="s">
        <v>94</v>
      </c>
      <c r="C113" s="36">
        <v>444125</v>
      </c>
      <c r="D113" s="57">
        <v>444125</v>
      </c>
      <c r="E113" s="57"/>
      <c r="F113" s="57"/>
      <c r="G113" s="57"/>
      <c r="H113" s="6"/>
      <c r="I113" s="6"/>
      <c r="J113" s="1"/>
      <c r="K113" s="1"/>
      <c r="L113" s="1"/>
    </row>
    <row r="114" spans="1:12" ht="12.75">
      <c r="A114" s="1"/>
      <c r="B114" s="56" t="s">
        <v>89</v>
      </c>
      <c r="C114" s="36">
        <v>349023</v>
      </c>
      <c r="D114" s="57">
        <v>349023</v>
      </c>
      <c r="E114" s="57"/>
      <c r="F114" s="57"/>
      <c r="G114" s="57"/>
      <c r="H114" s="6"/>
      <c r="I114" s="6"/>
      <c r="J114" s="1"/>
      <c r="K114" s="1"/>
      <c r="L114" s="1"/>
    </row>
    <row r="115" spans="1:12" ht="25.5">
      <c r="A115" s="1"/>
      <c r="B115" s="56" t="s">
        <v>90</v>
      </c>
      <c r="C115" s="36">
        <v>1942486</v>
      </c>
      <c r="D115" s="57">
        <f>SUM(C115-G115)</f>
        <v>1603870</v>
      </c>
      <c r="E115" s="57"/>
      <c r="F115" s="57"/>
      <c r="G115" s="57">
        <v>338616</v>
      </c>
      <c r="H115" s="6"/>
      <c r="I115" s="6"/>
      <c r="J115" s="1"/>
      <c r="K115" s="1"/>
      <c r="L115" s="1"/>
    </row>
    <row r="116" spans="1:12" ht="12.75">
      <c r="A116" s="1"/>
      <c r="B116" s="56" t="s">
        <v>80</v>
      </c>
      <c r="C116" s="36">
        <v>764400</v>
      </c>
      <c r="D116" s="57">
        <v>764400</v>
      </c>
      <c r="E116" s="57"/>
      <c r="F116" s="57"/>
      <c r="G116" s="57"/>
      <c r="H116" s="6"/>
      <c r="I116" s="6"/>
      <c r="J116" s="1"/>
      <c r="K116" s="1"/>
      <c r="L116" s="1"/>
    </row>
    <row r="117" spans="1:12" ht="12.75">
      <c r="A117" s="1"/>
      <c r="B117" s="56" t="s">
        <v>81</v>
      </c>
      <c r="C117" s="36">
        <v>489600</v>
      </c>
      <c r="D117" s="57">
        <v>489600</v>
      </c>
      <c r="E117" s="57"/>
      <c r="F117" s="57"/>
      <c r="G117" s="57"/>
      <c r="H117" s="6"/>
      <c r="I117" s="6"/>
      <c r="J117" s="1"/>
      <c r="K117" s="1"/>
      <c r="L117" s="1"/>
    </row>
    <row r="118" spans="1:12" ht="12.75">
      <c r="A118" s="1"/>
      <c r="B118" s="56" t="s">
        <v>91</v>
      </c>
      <c r="C118" s="36">
        <v>219960</v>
      </c>
      <c r="D118" s="57">
        <v>219960</v>
      </c>
      <c r="E118" s="57"/>
      <c r="F118" s="57"/>
      <c r="G118" s="57"/>
      <c r="H118" s="6"/>
      <c r="I118" s="6"/>
      <c r="J118" s="1"/>
      <c r="K118" s="1"/>
      <c r="L118" s="1"/>
    </row>
    <row r="119" spans="1:12" ht="12.75">
      <c r="A119" s="1"/>
      <c r="B119" s="56" t="s">
        <v>97</v>
      </c>
      <c r="C119" s="36">
        <v>13000</v>
      </c>
      <c r="D119" s="57">
        <v>13000</v>
      </c>
      <c r="E119" s="57"/>
      <c r="F119" s="57"/>
      <c r="G119" s="57"/>
      <c r="H119" s="6"/>
      <c r="I119" s="6"/>
      <c r="J119" s="1"/>
      <c r="K119" s="1"/>
      <c r="L119" s="1"/>
    </row>
    <row r="120" spans="1:12" ht="12.75">
      <c r="A120" s="1"/>
      <c r="B120" s="56" t="s">
        <v>93</v>
      </c>
      <c r="C120" s="36">
        <v>142839</v>
      </c>
      <c r="D120" s="57">
        <v>142839</v>
      </c>
      <c r="E120" s="57"/>
      <c r="F120" s="57"/>
      <c r="G120" s="57"/>
      <c r="H120" s="6"/>
      <c r="I120" s="6"/>
      <c r="J120" s="1"/>
      <c r="K120" s="1"/>
      <c r="L120" s="1"/>
    </row>
    <row r="121" spans="1:12" ht="25.5">
      <c r="A121" s="1"/>
      <c r="B121" s="56" t="s">
        <v>92</v>
      </c>
      <c r="C121" s="36">
        <v>100000</v>
      </c>
      <c r="D121" s="57">
        <v>100000</v>
      </c>
      <c r="E121" s="57"/>
      <c r="F121" s="57"/>
      <c r="G121" s="57"/>
      <c r="H121" s="6"/>
      <c r="I121" s="6"/>
      <c r="J121" s="1"/>
      <c r="K121" s="1"/>
      <c r="L121" s="1"/>
    </row>
    <row r="122" spans="1:12" ht="12.75">
      <c r="A122" s="1"/>
      <c r="B122" s="37" t="s">
        <v>37</v>
      </c>
      <c r="C122" s="38">
        <f>SUM(C100:C121)</f>
        <v>8350667</v>
      </c>
      <c r="D122" s="38">
        <f>SUM(D100:D121)</f>
        <v>7740911</v>
      </c>
      <c r="E122" s="38">
        <f>SUM(E100:E121)</f>
        <v>166600</v>
      </c>
      <c r="F122" s="38">
        <f>SUM(F100:F121)</f>
        <v>0</v>
      </c>
      <c r="G122" s="38">
        <f>SUM(G100:G121)</f>
        <v>443156</v>
      </c>
      <c r="H122" s="6"/>
      <c r="I122" s="6"/>
      <c r="J122" s="1"/>
      <c r="K122" s="1"/>
      <c r="L122" s="1"/>
    </row>
    <row r="123" spans="1:12" ht="12.75">
      <c r="A123" s="1"/>
      <c r="B123" s="58"/>
      <c r="C123" s="58"/>
      <c r="D123" s="58"/>
      <c r="E123" s="58"/>
      <c r="F123" s="58"/>
      <c r="G123" s="58"/>
      <c r="H123" s="6"/>
      <c r="I123" s="6"/>
      <c r="J123" s="3"/>
      <c r="K123" s="3"/>
      <c r="L123" s="3"/>
    </row>
    <row r="124" spans="1:12" ht="38.25" customHeight="1">
      <c r="A124" s="1"/>
      <c r="B124" s="78" t="s">
        <v>49</v>
      </c>
      <c r="C124" s="79"/>
      <c r="D124" s="79"/>
      <c r="E124" s="79"/>
      <c r="F124" s="79"/>
      <c r="G124" s="79"/>
      <c r="H124" s="6"/>
      <c r="I124" s="6"/>
      <c r="J124" s="5"/>
      <c r="K124" s="5"/>
      <c r="L124" s="5"/>
    </row>
    <row r="125" spans="1:12" ht="38.25">
      <c r="A125" s="1"/>
      <c r="B125" s="54" t="s">
        <v>0</v>
      </c>
      <c r="C125" s="59" t="s">
        <v>1</v>
      </c>
      <c r="D125" s="55" t="s">
        <v>2</v>
      </c>
      <c r="E125" s="55" t="s">
        <v>3</v>
      </c>
      <c r="F125" s="55" t="s">
        <v>156</v>
      </c>
      <c r="G125" s="55" t="s">
        <v>157</v>
      </c>
      <c r="H125" s="6"/>
      <c r="I125" s="6"/>
      <c r="J125" s="1"/>
      <c r="K125" s="1"/>
      <c r="L125" s="1"/>
    </row>
    <row r="126" spans="1:12" ht="15">
      <c r="A126" s="1"/>
      <c r="B126" s="32" t="s">
        <v>136</v>
      </c>
      <c r="C126" s="60"/>
      <c r="D126" s="61"/>
      <c r="E126" s="62"/>
      <c r="F126" s="62"/>
      <c r="G126" s="62"/>
      <c r="H126" s="6"/>
      <c r="I126" s="6"/>
      <c r="J126" s="1"/>
      <c r="K126" s="1"/>
      <c r="L126" s="1"/>
    </row>
    <row r="127" spans="1:12" ht="15">
      <c r="A127" s="1"/>
      <c r="B127" s="35" t="s">
        <v>58</v>
      </c>
      <c r="C127" s="63">
        <v>297600</v>
      </c>
      <c r="D127" s="64"/>
      <c r="E127" s="34"/>
      <c r="F127" s="34">
        <v>173800</v>
      </c>
      <c r="G127" s="34">
        <v>123800</v>
      </c>
      <c r="H127" s="6"/>
      <c r="I127" s="6"/>
      <c r="J127" s="1"/>
      <c r="K127" s="1"/>
      <c r="L127" s="1"/>
    </row>
    <row r="128" spans="1:12" ht="18.75" customHeight="1">
      <c r="A128" s="1"/>
      <c r="B128" s="35" t="s">
        <v>57</v>
      </c>
      <c r="C128" s="63">
        <v>150000</v>
      </c>
      <c r="D128" s="64"/>
      <c r="E128" s="34"/>
      <c r="F128" s="34">
        <v>150000</v>
      </c>
      <c r="G128" s="34"/>
      <c r="H128" s="6"/>
      <c r="I128" s="6"/>
      <c r="J128" s="1"/>
      <c r="K128" s="1"/>
      <c r="L128" s="1"/>
    </row>
    <row r="129" spans="1:12" ht="21.75" customHeight="1">
      <c r="A129" s="1"/>
      <c r="B129" s="35" t="s">
        <v>38</v>
      </c>
      <c r="C129" s="63">
        <v>12000</v>
      </c>
      <c r="D129" s="64"/>
      <c r="E129" s="34"/>
      <c r="F129" s="34">
        <v>12000</v>
      </c>
      <c r="G129" s="34"/>
      <c r="H129" s="6"/>
      <c r="I129" s="6"/>
      <c r="J129" s="1"/>
      <c r="K129" s="1"/>
      <c r="L129" s="1"/>
    </row>
    <row r="130" spans="1:12" ht="25.5">
      <c r="A130" s="1"/>
      <c r="B130" s="35" t="s">
        <v>99</v>
      </c>
      <c r="C130" s="63">
        <v>162975</v>
      </c>
      <c r="D130" s="64"/>
      <c r="E130" s="34"/>
      <c r="F130" s="34">
        <v>100000</v>
      </c>
      <c r="G130" s="34">
        <v>62975</v>
      </c>
      <c r="H130" s="6"/>
      <c r="I130" s="6"/>
      <c r="J130" s="1"/>
      <c r="K130" s="1"/>
      <c r="L130" s="1"/>
    </row>
    <row r="131" spans="1:12" ht="15">
      <c r="A131" s="1"/>
      <c r="B131" s="35" t="s">
        <v>60</v>
      </c>
      <c r="C131" s="63">
        <v>316800</v>
      </c>
      <c r="D131" s="64"/>
      <c r="E131" s="34"/>
      <c r="F131" s="34">
        <v>316800</v>
      </c>
      <c r="G131" s="34"/>
      <c r="H131" s="6"/>
      <c r="I131" s="6"/>
      <c r="J131" s="1"/>
      <c r="K131" s="1"/>
      <c r="L131" s="1"/>
    </row>
    <row r="132" spans="1:12" ht="18.75" customHeight="1">
      <c r="A132" s="1"/>
      <c r="B132" s="35" t="s">
        <v>59</v>
      </c>
      <c r="C132" s="63">
        <v>288000</v>
      </c>
      <c r="D132" s="64"/>
      <c r="E132" s="34"/>
      <c r="F132" s="34">
        <v>288000</v>
      </c>
      <c r="G132" s="34"/>
      <c r="H132" s="6"/>
      <c r="I132" s="6"/>
      <c r="J132" s="1"/>
      <c r="K132" s="1"/>
      <c r="L132" s="1"/>
    </row>
    <row r="133" spans="1:12" ht="15">
      <c r="A133" s="1"/>
      <c r="B133" s="35" t="s">
        <v>39</v>
      </c>
      <c r="C133" s="63">
        <v>700000</v>
      </c>
      <c r="D133" s="64"/>
      <c r="E133" s="34"/>
      <c r="F133" s="34">
        <v>700000</v>
      </c>
      <c r="G133" s="34"/>
      <c r="H133" s="6"/>
      <c r="I133" s="6"/>
      <c r="J133" s="1"/>
      <c r="K133" s="1"/>
      <c r="L133" s="1"/>
    </row>
    <row r="134" spans="1:12" ht="25.5">
      <c r="A134" s="1"/>
      <c r="B134" s="35" t="s">
        <v>100</v>
      </c>
      <c r="C134" s="63">
        <v>336000</v>
      </c>
      <c r="D134" s="64"/>
      <c r="E134" s="34"/>
      <c r="F134" s="34">
        <v>336000</v>
      </c>
      <c r="G134" s="34"/>
      <c r="H134" s="6"/>
      <c r="I134" s="6"/>
      <c r="J134" s="1"/>
      <c r="K134" s="1"/>
      <c r="L134" s="1"/>
    </row>
    <row r="135" spans="1:12" ht="15">
      <c r="A135" s="1"/>
      <c r="B135" s="35" t="s">
        <v>114</v>
      </c>
      <c r="C135" s="63">
        <v>164700</v>
      </c>
      <c r="D135" s="64"/>
      <c r="E135" s="65"/>
      <c r="F135" s="65">
        <v>94850</v>
      </c>
      <c r="G135" s="65">
        <v>69850</v>
      </c>
      <c r="H135" s="6"/>
      <c r="I135" s="6"/>
      <c r="J135" s="1"/>
      <c r="K135" s="1"/>
      <c r="L135" s="1"/>
    </row>
    <row r="136" spans="1:12" ht="14.25" customHeight="1">
      <c r="A136" s="1"/>
      <c r="B136" s="35" t="s">
        <v>40</v>
      </c>
      <c r="C136" s="63">
        <v>81840</v>
      </c>
      <c r="D136" s="66"/>
      <c r="E136" s="43"/>
      <c r="F136" s="43">
        <v>81840</v>
      </c>
      <c r="G136" s="34"/>
      <c r="H136" s="6"/>
      <c r="I136" s="6"/>
      <c r="J136" s="1"/>
      <c r="K136" s="1"/>
      <c r="L136" s="1"/>
    </row>
    <row r="137" spans="1:12" ht="40.5" customHeight="1">
      <c r="A137" s="1"/>
      <c r="B137" s="35" t="s">
        <v>104</v>
      </c>
      <c r="C137" s="63">
        <v>500000</v>
      </c>
      <c r="D137" s="64"/>
      <c r="E137" s="45"/>
      <c r="F137" s="45">
        <v>500000</v>
      </c>
      <c r="G137" s="45"/>
      <c r="H137" s="6"/>
      <c r="I137" s="6"/>
      <c r="J137" s="1"/>
      <c r="K137" s="1"/>
      <c r="L137" s="1"/>
    </row>
    <row r="138" spans="1:12" ht="46.5" customHeight="1">
      <c r="A138" s="1"/>
      <c r="B138" s="35" t="s">
        <v>105</v>
      </c>
      <c r="C138" s="63">
        <v>600000</v>
      </c>
      <c r="D138" s="64"/>
      <c r="E138" s="34"/>
      <c r="F138" s="34">
        <v>600000</v>
      </c>
      <c r="G138" s="34"/>
      <c r="H138" s="6"/>
      <c r="I138" s="6"/>
      <c r="J138" s="1"/>
      <c r="K138" s="1"/>
      <c r="L138" s="1"/>
    </row>
    <row r="139" spans="1:12" ht="15" customHeight="1">
      <c r="A139" s="1"/>
      <c r="B139" s="35" t="s">
        <v>101</v>
      </c>
      <c r="C139" s="63">
        <v>149040</v>
      </c>
      <c r="D139" s="64"/>
      <c r="E139" s="34"/>
      <c r="F139" s="34">
        <v>149040</v>
      </c>
      <c r="G139" s="34"/>
      <c r="H139" s="6"/>
      <c r="I139" s="6"/>
      <c r="J139" s="1"/>
      <c r="K139" s="1"/>
      <c r="L139" s="1"/>
    </row>
    <row r="140" spans="1:12" ht="12.75" customHeight="1">
      <c r="A140" s="1"/>
      <c r="B140" s="35" t="s">
        <v>61</v>
      </c>
      <c r="C140" s="63">
        <v>330000</v>
      </c>
      <c r="D140" s="64"/>
      <c r="E140" s="34"/>
      <c r="F140" s="34">
        <v>150000</v>
      </c>
      <c r="G140" s="34">
        <v>180000</v>
      </c>
      <c r="H140" s="6"/>
      <c r="I140" s="6"/>
      <c r="J140" s="1"/>
      <c r="K140" s="1"/>
      <c r="L140" s="1"/>
    </row>
    <row r="141" spans="1:12" ht="12.75">
      <c r="A141" s="1"/>
      <c r="B141" s="37" t="s">
        <v>137</v>
      </c>
      <c r="C141" s="67">
        <f>SUM(C127:C140)</f>
        <v>4088955</v>
      </c>
      <c r="D141" s="67">
        <f>SUM(D127:D140)</f>
        <v>0</v>
      </c>
      <c r="E141" s="67">
        <f>SUM(E127:E140)</f>
        <v>0</v>
      </c>
      <c r="F141" s="67">
        <f>SUM(F127:F140)</f>
        <v>3652330</v>
      </c>
      <c r="G141" s="67">
        <f>SUM(G127:G140)</f>
        <v>436625</v>
      </c>
      <c r="H141" s="6"/>
      <c r="I141" s="6"/>
      <c r="J141" s="1"/>
      <c r="K141" s="1"/>
      <c r="L141" s="1"/>
    </row>
    <row r="142" spans="1:12" s="2" customFormat="1" ht="12.75">
      <c r="A142" s="3"/>
      <c r="B142" s="58"/>
      <c r="C142" s="58"/>
      <c r="D142" s="58"/>
      <c r="E142" s="58"/>
      <c r="F142" s="58"/>
      <c r="G142" s="58"/>
      <c r="H142" s="6"/>
      <c r="I142" s="6"/>
      <c r="J142" s="3"/>
      <c r="K142" s="3"/>
      <c r="L142" s="3"/>
    </row>
    <row r="143" spans="1:12" ht="39" customHeight="1">
      <c r="A143" s="1"/>
      <c r="B143" s="32" t="s">
        <v>138</v>
      </c>
      <c r="C143" s="68" t="s">
        <v>1</v>
      </c>
      <c r="D143" s="69" t="s">
        <v>2</v>
      </c>
      <c r="E143" s="69" t="s">
        <v>115</v>
      </c>
      <c r="F143" s="69" t="s">
        <v>116</v>
      </c>
      <c r="G143" s="69" t="s">
        <v>48</v>
      </c>
      <c r="H143" s="6"/>
      <c r="I143" s="6"/>
      <c r="J143" s="1"/>
      <c r="K143" s="1"/>
      <c r="L143" s="1"/>
    </row>
    <row r="144" spans="1:12" ht="25.5">
      <c r="A144" s="1"/>
      <c r="B144" s="35" t="s">
        <v>62</v>
      </c>
      <c r="C144" s="70">
        <v>297600</v>
      </c>
      <c r="D144" s="34"/>
      <c r="E144" s="34"/>
      <c r="F144" s="34">
        <v>157600</v>
      </c>
      <c r="G144" s="34">
        <v>140000</v>
      </c>
      <c r="H144" s="6"/>
      <c r="I144" s="6"/>
      <c r="J144" s="1"/>
      <c r="K144" s="1"/>
      <c r="L144" s="1"/>
    </row>
    <row r="145" spans="1:12" ht="12.75">
      <c r="A145" s="1"/>
      <c r="B145" s="35" t="s">
        <v>41</v>
      </c>
      <c r="C145" s="70">
        <v>30400</v>
      </c>
      <c r="D145" s="34"/>
      <c r="E145" s="34"/>
      <c r="F145" s="34">
        <v>30400</v>
      </c>
      <c r="G145" s="34"/>
      <c r="H145" s="6"/>
      <c r="I145" s="6"/>
      <c r="J145" s="1"/>
      <c r="K145" s="1"/>
      <c r="L145" s="1"/>
    </row>
    <row r="146" spans="1:12" ht="25.5">
      <c r="A146" s="1"/>
      <c r="B146" s="35" t="s">
        <v>42</v>
      </c>
      <c r="C146" s="70">
        <v>39410</v>
      </c>
      <c r="D146" s="34"/>
      <c r="E146" s="34"/>
      <c r="F146" s="34">
        <v>39410</v>
      </c>
      <c r="G146" s="34"/>
      <c r="H146" s="6"/>
      <c r="I146" s="6"/>
      <c r="J146" s="1"/>
      <c r="K146" s="1"/>
      <c r="L146" s="1"/>
    </row>
    <row r="147" spans="1:12" ht="25.5">
      <c r="A147" s="1"/>
      <c r="B147" s="35" t="s">
        <v>63</v>
      </c>
      <c r="C147" s="70">
        <v>144000</v>
      </c>
      <c r="D147" s="34"/>
      <c r="E147" s="34"/>
      <c r="F147" s="34">
        <v>144000</v>
      </c>
      <c r="G147" s="34"/>
      <c r="H147" s="6"/>
      <c r="I147" s="6"/>
      <c r="J147" s="1"/>
      <c r="K147" s="1"/>
      <c r="L147" s="1"/>
    </row>
    <row r="148" spans="1:12" ht="25.5">
      <c r="A148" s="1"/>
      <c r="B148" s="35" t="s">
        <v>43</v>
      </c>
      <c r="C148" s="70">
        <v>80000</v>
      </c>
      <c r="D148" s="34"/>
      <c r="E148" s="34"/>
      <c r="F148" s="34">
        <v>80000</v>
      </c>
      <c r="G148" s="34"/>
      <c r="H148" s="6"/>
      <c r="I148" s="6"/>
      <c r="J148" s="1"/>
      <c r="K148" s="1"/>
      <c r="L148" s="1"/>
    </row>
    <row r="149" spans="1:12" ht="12.75">
      <c r="A149" s="1"/>
      <c r="B149" s="35" t="s">
        <v>102</v>
      </c>
      <c r="C149" s="70">
        <v>10000</v>
      </c>
      <c r="D149" s="34"/>
      <c r="E149" s="34"/>
      <c r="F149" s="34">
        <v>10000</v>
      </c>
      <c r="G149" s="34"/>
      <c r="H149" s="6"/>
      <c r="I149" s="6"/>
      <c r="J149" s="1"/>
      <c r="K149" s="1"/>
      <c r="L149" s="1"/>
    </row>
    <row r="150" spans="1:12" ht="25.5">
      <c r="A150" s="1"/>
      <c r="B150" s="35" t="s">
        <v>44</v>
      </c>
      <c r="C150" s="70">
        <v>324000</v>
      </c>
      <c r="D150" s="34"/>
      <c r="E150" s="34"/>
      <c r="F150" s="34">
        <v>324000</v>
      </c>
      <c r="G150" s="34"/>
      <c r="H150" s="6"/>
      <c r="I150" s="6"/>
      <c r="J150" s="1"/>
      <c r="K150" s="1"/>
      <c r="L150" s="1"/>
    </row>
    <row r="151" spans="1:12" ht="25.5">
      <c r="A151" s="1"/>
      <c r="B151" s="35" t="s">
        <v>45</v>
      </c>
      <c r="C151" s="70">
        <v>100000</v>
      </c>
      <c r="D151" s="34"/>
      <c r="E151" s="34"/>
      <c r="F151" s="34">
        <v>100000</v>
      </c>
      <c r="G151" s="34"/>
      <c r="H151" s="6"/>
      <c r="I151" s="6"/>
      <c r="J151" s="1"/>
      <c r="K151" s="1"/>
      <c r="L151" s="1"/>
    </row>
    <row r="152" spans="1:12" ht="25.5">
      <c r="A152" s="1"/>
      <c r="B152" s="35" t="s">
        <v>46</v>
      </c>
      <c r="C152" s="70">
        <v>150000</v>
      </c>
      <c r="D152" s="34"/>
      <c r="E152" s="34"/>
      <c r="F152" s="34">
        <v>150000</v>
      </c>
      <c r="G152" s="34"/>
      <c r="H152" s="6"/>
      <c r="I152" s="6"/>
      <c r="J152" s="1"/>
      <c r="K152" s="1"/>
      <c r="L152" s="1"/>
    </row>
    <row r="153" spans="1:12" ht="25.5">
      <c r="A153" s="1"/>
      <c r="B153" s="35" t="s">
        <v>47</v>
      </c>
      <c r="C153" s="70">
        <v>225061.92</v>
      </c>
      <c r="D153" s="34"/>
      <c r="E153" s="34"/>
      <c r="F153" s="34">
        <v>112500</v>
      </c>
      <c r="G153" s="34">
        <v>112561.92</v>
      </c>
      <c r="H153" s="6"/>
      <c r="I153" s="6"/>
      <c r="J153" s="1"/>
      <c r="K153" s="1"/>
      <c r="L153" s="1"/>
    </row>
    <row r="154" spans="1:12" ht="25.5">
      <c r="A154" s="1"/>
      <c r="B154" s="35" t="s">
        <v>103</v>
      </c>
      <c r="C154" s="70">
        <v>134640</v>
      </c>
      <c r="D154" s="34"/>
      <c r="E154" s="34"/>
      <c r="F154" s="34">
        <v>134640</v>
      </c>
      <c r="G154" s="34"/>
      <c r="H154" s="6"/>
      <c r="I154" s="6"/>
      <c r="J154" s="1"/>
      <c r="K154" s="1"/>
      <c r="L154" s="1"/>
    </row>
    <row r="155" spans="1:12" ht="23.25" customHeight="1">
      <c r="A155" s="1"/>
      <c r="B155" s="37" t="s">
        <v>139</v>
      </c>
      <c r="C155" s="38">
        <f>SUM(C144:C154)</f>
        <v>1535111.92</v>
      </c>
      <c r="D155" s="38">
        <f>SUM(D144:D154)</f>
        <v>0</v>
      </c>
      <c r="E155" s="38">
        <f>SUM(E144:E154)</f>
        <v>0</v>
      </c>
      <c r="F155" s="38">
        <f>SUM(F144:F154)</f>
        <v>1282550</v>
      </c>
      <c r="G155" s="38">
        <f>SUM(G144:G154)</f>
        <v>252561.91999999998</v>
      </c>
      <c r="H155" s="6"/>
      <c r="I155" s="6"/>
      <c r="J155" s="1"/>
      <c r="K155" s="1"/>
      <c r="L155" s="1"/>
    </row>
    <row r="156" spans="2:9" ht="12.75">
      <c r="B156" s="37" t="s">
        <v>140</v>
      </c>
      <c r="C156" s="71">
        <f>SUM(C141+C155)</f>
        <v>5624066.92</v>
      </c>
      <c r="D156" s="71">
        <f>SUM(D141+D155)</f>
        <v>0</v>
      </c>
      <c r="E156" s="71">
        <f>SUM(E141+E155)</f>
        <v>0</v>
      </c>
      <c r="F156" s="71">
        <f>SUM(F141+F155)</f>
        <v>4934880</v>
      </c>
      <c r="G156" s="71">
        <f>SUM(G141+G155)</f>
        <v>689186.9199999999</v>
      </c>
      <c r="H156" s="6"/>
      <c r="I156" s="6"/>
    </row>
    <row r="159" spans="3:7" ht="12.75">
      <c r="C159" s="73"/>
      <c r="D159" s="73"/>
      <c r="E159" s="73"/>
      <c r="F159" s="73"/>
      <c r="G159" s="73"/>
    </row>
    <row r="160" spans="2:7" ht="12.75">
      <c r="B160" s="74"/>
      <c r="C160" s="73"/>
      <c r="D160" s="73"/>
      <c r="E160" s="73"/>
      <c r="F160" s="73"/>
      <c r="G160" s="73"/>
    </row>
    <row r="161" spans="3:8" ht="12.75">
      <c r="C161" s="75"/>
      <c r="D161" s="75"/>
      <c r="E161" s="75"/>
      <c r="F161" s="75"/>
      <c r="G161" s="75"/>
      <c r="H161" s="14"/>
    </row>
    <row r="162" spans="3:8" ht="12.75">
      <c r="C162" s="75"/>
      <c r="D162" s="75"/>
      <c r="E162" s="75"/>
      <c r="F162" s="75"/>
      <c r="G162" s="75"/>
      <c r="H162" s="17"/>
    </row>
    <row r="163" spans="3:8" ht="12.75">
      <c r="C163" s="75"/>
      <c r="D163" s="75"/>
      <c r="E163" s="75"/>
      <c r="F163" s="75"/>
      <c r="G163" s="75"/>
      <c r="H163" s="14"/>
    </row>
    <row r="164" spans="3:8" ht="12.75">
      <c r="C164" s="75"/>
      <c r="D164" s="75"/>
      <c r="E164" s="75"/>
      <c r="F164" s="75"/>
      <c r="G164" s="75"/>
      <c r="H164" s="14"/>
    </row>
    <row r="165" spans="3:8" ht="12.75">
      <c r="C165" s="75"/>
      <c r="D165" s="75"/>
      <c r="E165" s="75"/>
      <c r="F165" s="75"/>
      <c r="G165" s="75"/>
      <c r="H165" s="14"/>
    </row>
    <row r="166" spans="3:8" ht="12.75">
      <c r="C166" s="75"/>
      <c r="D166" s="75"/>
      <c r="E166" s="75"/>
      <c r="F166" s="75"/>
      <c r="G166" s="75"/>
      <c r="H166" s="14"/>
    </row>
    <row r="167" spans="2:7" s="14" customFormat="1" ht="12.75">
      <c r="B167" s="76"/>
      <c r="C167" s="75"/>
      <c r="D167" s="75"/>
      <c r="E167" s="75"/>
      <c r="F167" s="75"/>
      <c r="G167" s="75"/>
    </row>
    <row r="168" spans="3:8" ht="12.75">
      <c r="C168" s="75"/>
      <c r="D168" s="75"/>
      <c r="E168" s="75"/>
      <c r="F168" s="75"/>
      <c r="G168" s="75"/>
      <c r="H168" s="14"/>
    </row>
    <row r="169" spans="3:8" ht="12.75">
      <c r="C169" s="75"/>
      <c r="D169" s="75"/>
      <c r="E169" s="75"/>
      <c r="F169" s="75"/>
      <c r="G169" s="75"/>
      <c r="H169" s="14"/>
    </row>
    <row r="170" spans="3:7" ht="12.75">
      <c r="C170" s="73"/>
      <c r="D170" s="73"/>
      <c r="E170" s="73"/>
      <c r="F170" s="73"/>
      <c r="G170" s="73"/>
    </row>
    <row r="171" spans="3:7" ht="12.75">
      <c r="C171" s="77"/>
      <c r="D171" s="77"/>
      <c r="E171" s="77"/>
      <c r="F171" s="77"/>
      <c r="G171" s="77"/>
    </row>
    <row r="172" spans="3:7" ht="12.75">
      <c r="C172" s="73"/>
      <c r="D172" s="73"/>
      <c r="E172" s="73"/>
      <c r="F172" s="73"/>
      <c r="G172" s="73"/>
    </row>
    <row r="173" spans="3:7" ht="12.75">
      <c r="C173" s="73"/>
      <c r="D173" s="73"/>
      <c r="E173" s="73"/>
      <c r="F173" s="73"/>
      <c r="G173" s="73"/>
    </row>
  </sheetData>
  <sheetProtection/>
  <mergeCells count="4">
    <mergeCell ref="B124:G124"/>
    <mergeCell ref="B4:G4"/>
    <mergeCell ref="B95:G95"/>
    <mergeCell ref="B98:G98"/>
  </mergeCells>
  <printOptions/>
  <pageMargins left="0.75" right="0.75" top="1" bottom="1" header="0.5" footer="0.5"/>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B4:D24"/>
  <sheetViews>
    <sheetView view="pageBreakPreview" zoomScale="60" zoomScalePageLayoutView="0" workbookViewId="0" topLeftCell="A1">
      <selection activeCell="C14" sqref="C14"/>
    </sheetView>
  </sheetViews>
  <sheetFormatPr defaultColWidth="9.140625" defaultRowHeight="12.75"/>
  <cols>
    <col min="2" max="2" width="53.140625" style="14" customWidth="1"/>
    <col min="3" max="3" width="25.57421875" style="0" customWidth="1"/>
    <col min="4" max="4" width="22.421875" style="0" customWidth="1"/>
  </cols>
  <sheetData>
    <row r="4" spans="2:3" ht="12.75">
      <c r="B4" s="18"/>
      <c r="C4" s="7"/>
    </row>
    <row r="5" spans="2:3" ht="12.75">
      <c r="B5" s="16"/>
      <c r="C5" s="7"/>
    </row>
    <row r="6" spans="2:3" ht="12.75">
      <c r="B6" s="16"/>
      <c r="C6" s="8"/>
    </row>
    <row r="7" spans="2:3" ht="12.75">
      <c r="B7" s="86"/>
      <c r="C7" s="86"/>
    </row>
    <row r="8" spans="2:4" ht="25.5">
      <c r="B8" s="15" t="s">
        <v>0</v>
      </c>
      <c r="C8" s="15" t="s">
        <v>1</v>
      </c>
      <c r="D8" s="19" t="s">
        <v>172</v>
      </c>
    </row>
    <row r="9" spans="2:4" ht="47.25">
      <c r="B9" s="22" t="s">
        <v>167</v>
      </c>
      <c r="C9" s="23">
        <v>169200</v>
      </c>
      <c r="D9" s="21">
        <v>2</v>
      </c>
    </row>
    <row r="10" spans="2:4" ht="47.25">
      <c r="B10" s="22" t="s">
        <v>166</v>
      </c>
      <c r="C10" s="23">
        <v>253500</v>
      </c>
      <c r="D10" s="21">
        <v>2</v>
      </c>
    </row>
    <row r="11" spans="2:4" ht="31.5">
      <c r="B11" s="22" t="s">
        <v>160</v>
      </c>
      <c r="C11" s="23">
        <v>101712</v>
      </c>
      <c r="D11" s="21">
        <v>1</v>
      </c>
    </row>
    <row r="12" spans="2:4" ht="47.25">
      <c r="B12" s="22" t="s">
        <v>161</v>
      </c>
      <c r="C12" s="23">
        <v>133668.84</v>
      </c>
      <c r="D12" s="21">
        <v>1</v>
      </c>
    </row>
    <row r="13" spans="2:4" ht="47.25">
      <c r="B13" s="22" t="s">
        <v>173</v>
      </c>
      <c r="C13" s="23">
        <v>86940</v>
      </c>
      <c r="D13" s="21">
        <v>3</v>
      </c>
    </row>
    <row r="14" spans="2:4" ht="31.5">
      <c r="B14" s="22" t="s">
        <v>170</v>
      </c>
      <c r="C14" s="23">
        <v>101915</v>
      </c>
      <c r="D14" s="21">
        <v>3</v>
      </c>
    </row>
    <row r="15" spans="2:4" ht="47.25">
      <c r="B15" s="22" t="s">
        <v>162</v>
      </c>
      <c r="C15" s="23">
        <v>1799603</v>
      </c>
      <c r="D15" s="21">
        <v>3</v>
      </c>
    </row>
    <row r="16" spans="2:4" ht="47.25">
      <c r="B16" s="22" t="s">
        <v>171</v>
      </c>
      <c r="C16" s="23">
        <v>266475</v>
      </c>
      <c r="D16" s="21">
        <v>2</v>
      </c>
    </row>
    <row r="17" spans="2:4" ht="47.25">
      <c r="B17" s="22" t="s">
        <v>163</v>
      </c>
      <c r="C17" s="23">
        <v>177650</v>
      </c>
      <c r="D17" s="21">
        <v>2</v>
      </c>
    </row>
    <row r="18" spans="2:4" ht="19.5">
      <c r="B18" s="22" t="s">
        <v>164</v>
      </c>
      <c r="C18" s="23">
        <v>349022.4</v>
      </c>
      <c r="D18" s="21">
        <v>2</v>
      </c>
    </row>
    <row r="19" spans="2:4" ht="47.25">
      <c r="B19" s="22" t="s">
        <v>165</v>
      </c>
      <c r="C19" s="23">
        <v>1603870</v>
      </c>
      <c r="D19" s="21">
        <v>1</v>
      </c>
    </row>
    <row r="20" spans="2:4" ht="31.5">
      <c r="B20" s="22" t="s">
        <v>168</v>
      </c>
      <c r="C20" s="23">
        <v>764400</v>
      </c>
      <c r="D20" s="21">
        <v>2</v>
      </c>
    </row>
    <row r="21" spans="2:4" ht="31.5">
      <c r="B21" s="22" t="s">
        <v>169</v>
      </c>
      <c r="C21" s="23">
        <v>489600</v>
      </c>
      <c r="D21" s="21">
        <v>1</v>
      </c>
    </row>
    <row r="22" spans="2:4" ht="19.5">
      <c r="B22" s="22" t="s">
        <v>91</v>
      </c>
      <c r="C22" s="23">
        <v>219960</v>
      </c>
      <c r="D22" s="21">
        <v>1</v>
      </c>
    </row>
    <row r="23" spans="2:4" ht="19.5">
      <c r="B23" s="22" t="s">
        <v>97</v>
      </c>
      <c r="C23" s="23">
        <v>13000</v>
      </c>
      <c r="D23" s="21">
        <v>1</v>
      </c>
    </row>
    <row r="24" spans="2:4" ht="15.75">
      <c r="B24" s="24" t="s">
        <v>37</v>
      </c>
      <c r="C24" s="25">
        <f>SUM(C9:C23)</f>
        <v>6530516.24</v>
      </c>
      <c r="D24" s="20"/>
    </row>
  </sheetData>
  <sheetProtection/>
  <mergeCells count="1">
    <mergeCell ref="B7:C7"/>
  </mergeCells>
  <printOptions/>
  <pageMargins left="0.7" right="0.7" top="0.75" bottom="0.75" header="0.3" footer="0.3"/>
  <pageSetup orientation="portrait" paperSize="9" scale="80" r:id="rId1"/>
</worksheet>
</file>

<file path=xl/worksheets/sheet3.xml><?xml version="1.0" encoding="utf-8"?>
<worksheet xmlns="http://schemas.openxmlformats.org/spreadsheetml/2006/main" xmlns:r="http://schemas.openxmlformats.org/officeDocument/2006/relationships">
  <dimension ref="A2:M44"/>
  <sheetViews>
    <sheetView zoomScalePageLayoutView="0" workbookViewId="0" topLeftCell="A4">
      <selection activeCell="B4" sqref="B1:O16384"/>
    </sheetView>
  </sheetViews>
  <sheetFormatPr defaultColWidth="9.140625" defaultRowHeight="12.75"/>
  <cols>
    <col min="1" max="1" width="9.140625" style="12" customWidth="1"/>
    <col min="12" max="12" width="13.8515625" style="0" customWidth="1"/>
  </cols>
  <sheetData>
    <row r="2" spans="2:7" ht="12.75">
      <c r="B2" s="10"/>
      <c r="C2" s="10"/>
      <c r="D2" s="10"/>
      <c r="E2" s="10"/>
      <c r="F2" s="10"/>
      <c r="G2" s="10"/>
    </row>
    <row r="3" spans="2:7" ht="12.75">
      <c r="B3" s="10"/>
      <c r="C3" s="10"/>
      <c r="D3" s="10"/>
      <c r="E3" s="10"/>
      <c r="F3" s="10"/>
      <c r="G3" s="10"/>
    </row>
    <row r="5" spans="1:2" ht="12.75">
      <c r="A5" s="12">
        <v>1</v>
      </c>
      <c r="B5" s="11"/>
    </row>
    <row r="6" spans="2:12" ht="21" customHeight="1">
      <c r="B6" s="4"/>
      <c r="L6" s="7"/>
    </row>
    <row r="7" spans="2:12" ht="24.75" customHeight="1">
      <c r="B7" s="4"/>
      <c r="L7" s="7"/>
    </row>
    <row r="8" spans="2:12" ht="23.25" customHeight="1">
      <c r="B8" s="4"/>
      <c r="L8" s="7"/>
    </row>
    <row r="9" spans="2:12" ht="26.25" customHeight="1">
      <c r="B9" s="4"/>
      <c r="L9" s="7"/>
    </row>
    <row r="10" spans="2:12" ht="23.25" customHeight="1">
      <c r="B10" s="4"/>
      <c r="L10" s="7"/>
    </row>
    <row r="11" spans="2:12" ht="20.25" customHeight="1">
      <c r="B11" s="4"/>
      <c r="L11" s="7"/>
    </row>
    <row r="12" spans="2:12" ht="18" customHeight="1">
      <c r="B12" s="8"/>
      <c r="L12" s="7"/>
    </row>
    <row r="13" spans="2:12" ht="22.5" customHeight="1">
      <c r="B13" s="4"/>
      <c r="L13" s="7"/>
    </row>
    <row r="14" spans="2:12" ht="22.5" customHeight="1">
      <c r="B14" s="4"/>
      <c r="L14" s="7"/>
    </row>
    <row r="15" spans="2:13" ht="12.75">
      <c r="B15" s="10"/>
      <c r="C15" s="10"/>
      <c r="D15" s="10"/>
      <c r="E15" s="10"/>
      <c r="F15" s="10"/>
      <c r="G15" s="10"/>
      <c r="H15" s="10"/>
      <c r="I15" s="10"/>
      <c r="J15" s="10"/>
      <c r="K15" s="10"/>
      <c r="L15" s="9"/>
      <c r="M15" s="10"/>
    </row>
    <row r="18" spans="1:5" ht="12.75">
      <c r="A18" s="12">
        <v>2</v>
      </c>
      <c r="B18" s="11"/>
      <c r="C18" s="11"/>
      <c r="D18" s="11"/>
      <c r="E18" s="11"/>
    </row>
    <row r="19" ht="24" customHeight="1">
      <c r="L19" s="7"/>
    </row>
    <row r="20" ht="20.25" customHeight="1">
      <c r="L20" s="7"/>
    </row>
    <row r="21" spans="2:12" ht="23.25" customHeight="1">
      <c r="B21" s="4"/>
      <c r="L21" s="7"/>
    </row>
    <row r="22" spans="2:12" ht="24" customHeight="1">
      <c r="B22" s="4"/>
      <c r="L22" s="7"/>
    </row>
    <row r="23" spans="2:12" ht="24" customHeight="1">
      <c r="B23" s="13"/>
      <c r="L23" s="7"/>
    </row>
    <row r="24" spans="2:12" ht="24" customHeight="1">
      <c r="B24" s="4"/>
      <c r="L24" s="7"/>
    </row>
    <row r="25" spans="2:12" ht="12.75">
      <c r="B25" s="10"/>
      <c r="C25" s="10"/>
      <c r="D25" s="10"/>
      <c r="E25" s="10"/>
      <c r="F25" s="10"/>
      <c r="G25" s="10"/>
      <c r="H25" s="10"/>
      <c r="I25" s="10"/>
      <c r="J25" s="10"/>
      <c r="K25" s="10"/>
      <c r="L25" s="9"/>
    </row>
    <row r="26" spans="2:12" ht="12.75">
      <c r="B26" s="10"/>
      <c r="C26" s="10"/>
      <c r="D26" s="10"/>
      <c r="E26" s="10"/>
      <c r="F26" s="10"/>
      <c r="G26" s="10"/>
      <c r="H26" s="10"/>
      <c r="I26" s="10"/>
      <c r="J26" s="10"/>
      <c r="K26" s="10"/>
      <c r="L26" s="9"/>
    </row>
    <row r="27" ht="12.75">
      <c r="L27" s="7"/>
    </row>
    <row r="28" spans="2:12" ht="12.75">
      <c r="B28" s="10"/>
      <c r="C28" s="10"/>
      <c r="D28" s="10"/>
      <c r="E28" s="10"/>
      <c r="F28" s="10"/>
      <c r="G28" s="10"/>
      <c r="H28" s="10"/>
      <c r="I28" s="10"/>
      <c r="J28" s="10"/>
      <c r="K28" s="10"/>
      <c r="L28" s="9"/>
    </row>
    <row r="29" ht="12.75">
      <c r="L29" s="7"/>
    </row>
    <row r="30" spans="12:13" ht="12.75">
      <c r="L30" s="7"/>
      <c r="M30" s="7"/>
    </row>
    <row r="31" spans="12:13" ht="12.75">
      <c r="L31" s="7"/>
      <c r="M31" s="7"/>
    </row>
    <row r="32" spans="2:13" ht="12.75">
      <c r="B32" s="4"/>
      <c r="L32" s="7"/>
      <c r="M32" s="7"/>
    </row>
    <row r="33" spans="12:13" ht="12.75">
      <c r="L33" s="7"/>
      <c r="M33" s="7"/>
    </row>
    <row r="34" spans="12:13" ht="12.75">
      <c r="L34" s="7"/>
      <c r="M34" s="7"/>
    </row>
    <row r="35" spans="12:13" ht="12.75">
      <c r="L35" s="7"/>
      <c r="M35" s="7"/>
    </row>
    <row r="36" spans="12:13" ht="12.75">
      <c r="L36" s="7"/>
      <c r="M36" s="7"/>
    </row>
    <row r="37" spans="12:13" ht="12.75">
      <c r="L37" s="7"/>
      <c r="M37" s="7"/>
    </row>
    <row r="38" spans="12:13" ht="12.75">
      <c r="L38" s="7"/>
      <c r="M38" s="7"/>
    </row>
    <row r="39" spans="12:13" ht="12.75">
      <c r="L39" s="7"/>
      <c r="M39" s="7"/>
    </row>
    <row r="40" spans="12:13" ht="12.75">
      <c r="L40" s="7"/>
      <c r="M40" s="7"/>
    </row>
    <row r="41" spans="12:13" ht="12.75">
      <c r="L41" s="7"/>
      <c r="M41" s="7"/>
    </row>
    <row r="42" spans="12:13" ht="12.75">
      <c r="L42" s="7"/>
      <c r="M42" s="7"/>
    </row>
    <row r="43" spans="12:13" ht="12.75">
      <c r="L43" s="7"/>
      <c r="M43" s="7"/>
    </row>
    <row r="44" ht="12.75">
      <c r="L44" s="7"/>
    </row>
  </sheetData>
  <sheetProtection/>
  <printOptions/>
  <pageMargins left="0.7" right="0.7" top="0.75" bottom="0.75" header="0.3" footer="0.3"/>
  <pageSetup orientation="portrait" paperSize="9" scale="78"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H8" sqref="H8"/>
    </sheetView>
  </sheetViews>
  <sheetFormatPr defaultColWidth="9.140625" defaultRowHeight="12.75"/>
  <cols>
    <col min="3" max="7" width="12.00390625" style="7" customWidth="1"/>
  </cols>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JPZUZS Obrenovac</dc:creator>
  <cp:keywords/>
  <dc:description/>
  <cp:lastModifiedBy>JPZUZS Obrenovac</cp:lastModifiedBy>
  <cp:lastPrinted>2018-04-21T10:05:41Z</cp:lastPrinted>
  <dcterms:created xsi:type="dcterms:W3CDTF">1996-10-14T23:33:28Z</dcterms:created>
  <dcterms:modified xsi:type="dcterms:W3CDTF">2018-04-24T05:48:48Z</dcterms:modified>
  <cp:category/>
  <cp:version/>
  <cp:contentType/>
  <cp:contentStatus/>
</cp:coreProperties>
</file>