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824" activeTab="0"/>
  </bookViews>
  <sheets>
    <sheet name="Биланс стања - план " sheetId="1" r:id="rId1"/>
    <sheet name="Биланс успеха - план" sheetId="2" r:id="rId2"/>
    <sheet name="Извештај о токовима- план" sheetId="3" r:id="rId3"/>
    <sheet name="Субвенције - план" sheetId="4" r:id="rId4"/>
    <sheet name="Sheet1" sheetId="5" r:id="rId5"/>
  </sheets>
  <definedNames>
    <definedName name="_xlnm.Print_Area" localSheetId="0">'Биланс стања - план '!$B$1:$I$148</definedName>
    <definedName name="_xlnm.Print_Area" localSheetId="1">'Биланс успеха - план'!$A$1:$H$85</definedName>
    <definedName name="_xlnm.Print_Area" localSheetId="2">'Извештај о токовима- план'!$B$3:$G$58</definedName>
  </definedNames>
  <calcPr fullCalcOnLoad="1"/>
</workbook>
</file>

<file path=xl/sharedStrings.xml><?xml version="1.0" encoding="utf-8"?>
<sst xmlns="http://schemas.openxmlformats.org/spreadsheetml/2006/main" count="533" uniqueCount="517">
  <si>
    <t>УКУПНО</t>
  </si>
  <si>
    <t xml:space="preserve">Планирано 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</si>
  <si>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</si>
  <si>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</si>
  <si>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</si>
  <si>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</si>
  <si>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</si>
  <si>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</si>
  <si>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</si>
  <si>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</si>
  <si>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</si>
  <si>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</si>
  <si>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ПАСИВА</t>
  </si>
  <si>
    <t>АОП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</si>
  <si>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</si>
  <si>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</si>
  <si>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</si>
  <si>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</si>
  <si>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</si>
  <si>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</si>
  <si>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</si>
  <si>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у динарима</t>
  </si>
  <si>
    <t>Износ</t>
  </si>
  <si>
    <t>ПОЗИЦИЈА</t>
  </si>
  <si>
    <t>1. Основна зарада по акцији</t>
  </si>
  <si>
    <t>АКТИВА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</si>
  <si>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</si>
  <si>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</si>
  <si>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</si>
  <si>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</si>
  <si>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</si>
  <si>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</si>
  <si>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</si>
  <si>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</si>
  <si>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</si>
  <si>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</si>
  <si>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</si>
  <si>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</si>
  <si>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</si>
  <si>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</si>
  <si>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</si>
  <si>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</si>
  <si>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</si>
  <si>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</si>
  <si>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</si>
  <si>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</si>
  <si>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</si>
  <si>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</si>
  <si>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</si>
  <si>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</si>
  <si>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</si>
  <si>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</si>
  <si>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</si>
  <si>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</si>
  <si>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</si>
  <si>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</si>
  <si>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</si>
  <si>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</si>
  <si>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</si>
  <si>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</si>
  <si>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4. Роба</t>
  </si>
  <si>
    <t>6. Плаћени аванси за залихе и услуге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</si>
  <si>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</si>
  <si>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</si>
  <si>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</si>
  <si>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</si>
  <si>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</si>
  <si>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</si>
  <si>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</si>
  <si>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</si>
  <si>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</si>
  <si>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</si>
  <si>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</si>
  <si>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</si>
  <si>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</si>
  <si>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</si>
  <si>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</si>
  <si>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</si>
  <si>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</si>
  <si>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</si>
  <si>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</si>
  <si>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</si>
  <si>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</si>
  <si>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</si>
  <si>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</si>
  <si>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</si>
  <si>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</si>
  <si>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</si>
  <si>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</si>
  <si>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</si>
  <si>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</si>
  <si>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</si>
  <si>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</si>
  <si>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</si>
  <si>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</si>
  <si>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</si>
  <si>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</si>
  <si>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</si>
  <si>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</si>
  <si>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</si>
  <si>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</si>
  <si>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</si>
  <si>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</si>
  <si>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</si>
  <si>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</si>
  <si>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</si>
  <si>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</si>
  <si>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</si>
  <si>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</si>
  <si>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</si>
  <si>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</si>
  <si>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</si>
  <si>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</si>
  <si>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</si>
  <si>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</si>
  <si>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</si>
  <si>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</si>
  <si>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</si>
  <si>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</si>
  <si>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</si>
  <si>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</si>
  <si>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</si>
  <si>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</si>
  <si>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</si>
  <si>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</si>
  <si>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</si>
  <si>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</si>
  <si>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</si>
  <si>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</si>
  <si>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</si>
  <si>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</si>
  <si>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</si>
  <si>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</si>
  <si>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</si>
  <si>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</si>
  <si>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</si>
  <si>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</si>
  <si>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</si>
  <si>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</si>
  <si>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</si>
  <si>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</si>
  <si>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</si>
  <si>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</si>
  <si>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</si>
  <si>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</si>
  <si>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</si>
  <si>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</si>
  <si>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</si>
  <si>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</si>
  <si>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</si>
  <si>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</si>
  <si>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</si>
  <si>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</si>
  <si>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</si>
  <si>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</si>
  <si>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</si>
  <si>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</si>
  <si>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</si>
  <si>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</si>
  <si>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</si>
  <si>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</si>
  <si>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</si>
  <si>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</si>
  <si>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</si>
  <si>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</si>
  <si>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</si>
  <si>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</si>
  <si>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</si>
  <si>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</si>
  <si>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</si>
  <si>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</si>
  <si>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</si>
  <si>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</si>
  <si>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</si>
  <si>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</si>
  <si>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</si>
  <si>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</si>
  <si>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</si>
  <si>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</si>
  <si>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</si>
  <si>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</si>
  <si>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</si>
  <si>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</si>
  <si>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</si>
  <si>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</si>
  <si>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</si>
  <si>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</si>
  <si>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</si>
  <si>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</si>
  <si>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</si>
  <si>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</si>
  <si>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</si>
  <si>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</si>
  <si>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</si>
  <si>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</si>
  <si>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</si>
  <si>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</si>
  <si>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</si>
  <si>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</si>
  <si>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</si>
  <si>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</si>
  <si>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</si>
  <si>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</si>
  <si>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</si>
  <si>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</si>
  <si>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</si>
  <si>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</si>
  <si>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</si>
  <si>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</si>
  <si>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</si>
  <si>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</si>
  <si>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</si>
  <si>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</si>
  <si>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</si>
  <si>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</si>
  <si>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</si>
  <si>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</si>
  <si>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</si>
  <si>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</si>
  <si>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</si>
  <si>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</si>
  <si>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</si>
  <si>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</si>
  <si>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</si>
  <si>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</si>
  <si>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</si>
  <si>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</si>
  <si>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</si>
  <si>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</si>
  <si>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</si>
  <si>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</si>
  <si>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</si>
  <si>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</si>
  <si>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</si>
  <si>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</si>
  <si>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</si>
  <si>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</si>
  <si>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</si>
  <si>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</si>
  <si>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</si>
  <si>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</si>
  <si>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</si>
  <si>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</si>
  <si>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</si>
  <si>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</si>
  <si>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</si>
  <si>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</si>
  <si>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</si>
  <si>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</si>
  <si>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</si>
  <si>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</si>
  <si>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</si>
  <si>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</si>
  <si>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</si>
  <si>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</si>
  <si>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</si>
  <si>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</si>
  <si>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</si>
  <si>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</si>
  <si>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</si>
  <si>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</si>
  <si>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</si>
  <si>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</si>
  <si>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</si>
  <si>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</si>
  <si>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</si>
  <si>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</si>
  <si>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</si>
  <si>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</si>
  <si>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</si>
  <si>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</si>
  <si>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</si>
  <si>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</si>
  <si>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</si>
  <si>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</si>
  <si>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</si>
  <si>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</si>
  <si>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</si>
  <si>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</si>
  <si>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</si>
  <si>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</si>
  <si>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</si>
  <si>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</si>
  <si>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</si>
  <si>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</si>
  <si>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</si>
  <si>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</si>
  <si>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</si>
  <si>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</si>
  <si>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</si>
  <si>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</si>
  <si>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</si>
  <si>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</si>
  <si>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</si>
  <si>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</si>
  <si>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</si>
  <si>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</si>
  <si>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</si>
  <si>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</si>
  <si>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</si>
  <si>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</si>
  <si>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</si>
  <si>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</si>
  <si>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</si>
  <si>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</si>
  <si>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</si>
  <si>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</si>
  <si>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</si>
  <si>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</si>
  <si>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</si>
  <si>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</si>
  <si>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</si>
  <si>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</si>
  <si>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</si>
  <si>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</si>
  <si>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</si>
  <si>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</si>
  <si>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</si>
  <si>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</si>
  <si>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</si>
  <si>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</si>
  <si>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</si>
  <si>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</si>
  <si>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</si>
  <si>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</si>
  <si>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</si>
  <si>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</si>
  <si>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</si>
  <si>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</si>
  <si>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</si>
  <si>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</si>
  <si>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</si>
  <si>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</si>
  <si>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</si>
  <si>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</si>
  <si>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</si>
  <si>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</si>
  <si>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</si>
  <si>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</si>
  <si>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</si>
  <si>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</si>
  <si>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</si>
  <si>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</si>
  <si>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</si>
  <si>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</si>
  <si>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</si>
  <si>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</si>
  <si>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</si>
  <si>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</si>
  <si>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</si>
  <si>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</si>
  <si>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</si>
  <si>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</si>
  <si>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</si>
  <si>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</si>
  <si>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</si>
  <si>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</si>
  <si>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</si>
  <si>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</si>
  <si>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</si>
  <si>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</si>
  <si>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</si>
  <si>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</si>
  <si>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</si>
  <si>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</si>
  <si>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</si>
  <si>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</si>
  <si>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</si>
  <si>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</si>
  <si>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</si>
  <si>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</si>
  <si>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</si>
  <si>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</si>
  <si>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</si>
  <si>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</si>
  <si>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</si>
  <si>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</si>
  <si>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</si>
  <si>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</si>
  <si>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</si>
  <si>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</si>
  <si>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</si>
  <si>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</si>
  <si>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</si>
  <si>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</si>
  <si>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</si>
  <si>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</si>
  <si>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</si>
  <si>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</si>
  <si>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</si>
  <si>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</si>
  <si>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</si>
  <si>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</si>
  <si>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</si>
  <si>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</si>
  <si>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у 000 динара</t>
  </si>
  <si>
    <t>СУБВЕНЦИЈЕ И ОСТАЛИ ПРИХОДИ ИЗ БУЏЕТА</t>
  </si>
  <si>
    <t>Приход</t>
  </si>
  <si>
    <t>Износ неутрошених средстава из ранијих година                                     (у односу на претходну)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</si>
  <si>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</si>
  <si>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</si>
  <si>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</si>
  <si>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</si>
  <si>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</si>
  <si>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</si>
  <si>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</si>
  <si>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</si>
  <si>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</si>
  <si>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</si>
  <si>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</si>
  <si>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</si>
  <si>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</si>
  <si>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</si>
  <si>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</si>
  <si>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</si>
  <si>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</si>
  <si>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</si>
  <si>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</si>
  <si>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</si>
  <si>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</si>
  <si>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</si>
  <si>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</si>
  <si>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</si>
  <si>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</si>
  <si>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</si>
  <si>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</si>
  <si>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</si>
  <si>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</si>
  <si>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</si>
  <si>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</si>
  <si>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</si>
  <si>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</si>
  <si>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</si>
  <si>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</si>
  <si>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</si>
  <si>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</si>
  <si>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</si>
  <si>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</si>
  <si>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</si>
  <si>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</si>
  <si>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</si>
  <si>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</si>
  <si>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</si>
  <si>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</si>
  <si>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</si>
  <si>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</si>
  <si>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</si>
  <si>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</si>
  <si>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</si>
  <si>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</si>
  <si>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</si>
  <si>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</si>
  <si>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</si>
  <si>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</si>
  <si>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</si>
  <si>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</si>
  <si>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</si>
  <si>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</si>
  <si>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</si>
  <si>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</si>
  <si>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</si>
  <si>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</si>
  <si>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</si>
  <si>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</si>
  <si>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</si>
  <si>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</si>
  <si>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</si>
  <si>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</si>
  <si>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</si>
  <si>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</si>
  <si>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</si>
  <si>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</si>
  <si>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</si>
  <si>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</si>
  <si>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</si>
  <si>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</si>
  <si>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</si>
  <si>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</si>
  <si>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</si>
  <si>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</si>
  <si>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</si>
  <si>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</si>
  <si>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</si>
  <si>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</si>
  <si>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</si>
  <si>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</si>
  <si>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</si>
  <si>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</si>
  <si>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</si>
  <si>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</si>
  <si>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</si>
  <si>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</si>
  <si>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</si>
  <si>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</si>
  <si>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</si>
  <si>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Прилог 3</t>
  </si>
  <si>
    <t>Прилог 3а</t>
  </si>
  <si>
    <t>Прилог 3б</t>
  </si>
  <si>
    <t>Прилог 4</t>
  </si>
  <si>
    <t>План
01.01-31.03.2018.</t>
  </si>
  <si>
    <t>План
01.01-30.06.2018.</t>
  </si>
  <si>
    <t>План
01.01-30.09.2018.</t>
  </si>
  <si>
    <t>План 
01.01-31.12.2018.</t>
  </si>
  <si>
    <t>Претходна година
2017</t>
  </si>
  <si>
    <t>План за период 01.01-31.12.2018.година</t>
  </si>
  <si>
    <t>БИЛАНС УСПЕХА за период 01.01 - 31.12.18.</t>
  </si>
  <si>
    <t>у периоду од 01.01. до 31.12. 2018. године</t>
  </si>
  <si>
    <t>План 
01.01-31.03.2018.</t>
  </si>
  <si>
    <t>План 
01.01-30.09.2018.</t>
  </si>
  <si>
    <t xml:space="preserve">БИЛАНС СТАЊА  на дан 31.12.18. </t>
  </si>
  <si>
    <t>План 31.03.2018.</t>
  </si>
  <si>
    <t>План 30.06.2018.</t>
  </si>
  <si>
    <t>План 30.09.2018.</t>
  </si>
  <si>
    <t>План 31.12.2018.</t>
  </si>
  <si>
    <t xml:space="preserve">Неутрошено  </t>
  </si>
  <si>
    <t xml:space="preserve">Пренето из буџета </t>
  </si>
  <si>
    <t xml:space="preserve">Реализовано               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</si>
</sst>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dd/mm/yyyy/"/>
    <numFmt numFmtId="201" formatCode="###########"/>
    <numFmt numFmtId="202" formatCode="[$-81A]d\.\ mmmm\ yyyy"/>
    <numFmt numFmtId="203" formatCode="#"/>
    <numFmt numFmtId="204" formatCode="[$-281A]d\.\ mmmm\ yyyy"/>
    <numFmt numFmtId="205" formatCode="[$-409]dddd\,\ mmmm\ dd\,\ yyyy"/>
    <numFmt numFmtId="206" formatCode="[$-409]h:mm:ss\ AM/PM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rgb="FFFF0000"/>
      <name val="Times New Roman"/>
      <family val="1"/>
    </font>
    <font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8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vertical="center" wrapText="1"/>
    </xf>
    <xf numFmtId="0" fontId="1" fillId="32" borderId="18" xfId="0" applyFont="1" applyFill="1" applyBorder="1" applyAlignment="1">
      <alignment horizontal="center" wrapText="1"/>
    </xf>
    <xf numFmtId="0" fontId="2" fillId="32" borderId="19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wrapText="1"/>
    </xf>
    <xf numFmtId="0" fontId="1" fillId="32" borderId="19" xfId="0" applyFont="1" applyFill="1" applyBorder="1" applyAlignment="1">
      <alignment horizontal="center" vertical="center"/>
    </xf>
    <xf numFmtId="0" fontId="51" fillId="0" borderId="20" xfId="0" applyFont="1" applyBorder="1" applyAlignment="1">
      <alignment vertical="center" wrapText="1"/>
    </xf>
    <xf numFmtId="0" fontId="52" fillId="0" borderId="20" xfId="0" applyFont="1" applyBorder="1" applyAlignment="1">
      <alignment vertical="center" wrapText="1"/>
    </xf>
    <xf numFmtId="0" fontId="51" fillId="0" borderId="19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2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1" fillId="33" borderId="2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wrapText="1"/>
    </xf>
    <xf numFmtId="0" fontId="8" fillId="33" borderId="2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3" fontId="4" fillId="0" borderId="24" xfId="0" applyNumberFormat="1" applyFont="1" applyFill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24" xfId="0" applyNumberFormat="1" applyFont="1" applyBorder="1" applyAlignment="1">
      <alignment horizontal="right" vertical="center" wrapText="1"/>
    </xf>
    <xf numFmtId="0" fontId="1" fillId="0" borderId="27" xfId="0" applyFont="1" applyBorder="1" applyAlignment="1">
      <alignment vertical="center"/>
    </xf>
    <xf numFmtId="0" fontId="1" fillId="0" borderId="27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200" fontId="2" fillId="0" borderId="27" xfId="0" applyNumberFormat="1" applyFont="1" applyBorder="1" applyAlignment="1">
      <alignment horizontal="center" vertical="center" wrapText="1"/>
    </xf>
    <xf numFmtId="200" fontId="2" fillId="0" borderId="27" xfId="0" applyNumberFormat="1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3" fontId="8" fillId="32" borderId="16" xfId="0" applyNumberFormat="1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 wrapText="1"/>
    </xf>
    <xf numFmtId="0" fontId="8" fillId="32" borderId="32" xfId="0" applyFont="1" applyFill="1" applyBorder="1" applyAlignment="1">
      <alignment horizontal="center" vertical="center" wrapText="1"/>
    </xf>
    <xf numFmtId="201" fontId="8" fillId="32" borderId="32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/>
    </xf>
    <xf numFmtId="4" fontId="1" fillId="0" borderId="24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 wrapText="1"/>
    </xf>
    <xf numFmtId="3" fontId="13" fillId="0" borderId="0" xfId="0" applyNumberFormat="1" applyFont="1" applyBorder="1" applyAlignment="1">
      <alignment horizontal="right"/>
    </xf>
    <xf numFmtId="3" fontId="10" fillId="32" borderId="16" xfId="0" applyNumberFormat="1" applyFont="1" applyFill="1" applyBorder="1" applyAlignment="1">
      <alignment horizontal="center" vertical="center" wrapText="1"/>
    </xf>
    <xf numFmtId="3" fontId="10" fillId="32" borderId="1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left" vertical="center" wrapText="1"/>
    </xf>
    <xf numFmtId="3" fontId="13" fillId="0" borderId="10" xfId="0" applyNumberFormat="1" applyFont="1" applyBorder="1" applyAlignment="1">
      <alignment wrapText="1"/>
    </xf>
    <xf numFmtId="3" fontId="13" fillId="0" borderId="11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35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36" xfId="0" applyNumberFormat="1" applyFont="1" applyBorder="1" applyAlignment="1">
      <alignment/>
    </xf>
    <xf numFmtId="3" fontId="13" fillId="0" borderId="25" xfId="0" applyNumberFormat="1" applyFont="1" applyBorder="1" applyAlignment="1">
      <alignment/>
    </xf>
    <xf numFmtId="3" fontId="13" fillId="0" borderId="37" xfId="0" applyNumberFormat="1" applyFont="1" applyBorder="1" applyAlignment="1">
      <alignment/>
    </xf>
    <xf numFmtId="3" fontId="13" fillId="0" borderId="34" xfId="0" applyNumberFormat="1" applyFont="1" applyBorder="1" applyAlignment="1">
      <alignment/>
    </xf>
    <xf numFmtId="3" fontId="13" fillId="0" borderId="38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3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39" xfId="0" applyNumberFormat="1" applyFont="1" applyBorder="1" applyAlignment="1">
      <alignment/>
    </xf>
    <xf numFmtId="3" fontId="12" fillId="0" borderId="40" xfId="0" applyNumberFormat="1" applyFont="1" applyBorder="1" applyAlignment="1">
      <alignment/>
    </xf>
    <xf numFmtId="3" fontId="53" fillId="0" borderId="10" xfId="0" applyNumberFormat="1" applyFont="1" applyBorder="1" applyAlignment="1">
      <alignment wrapText="1"/>
    </xf>
    <xf numFmtId="3" fontId="53" fillId="0" borderId="11" xfId="0" applyNumberFormat="1" applyFont="1" applyBorder="1" applyAlignment="1">
      <alignment wrapText="1"/>
    </xf>
    <xf numFmtId="3" fontId="4" fillId="0" borderId="24" xfId="0" applyNumberFormat="1" applyFont="1" applyBorder="1" applyAlignment="1">
      <alignment vertical="center" wrapText="1"/>
    </xf>
    <xf numFmtId="3" fontId="4" fillId="0" borderId="29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wrapText="1"/>
    </xf>
    <xf numFmtId="3" fontId="8" fillId="0" borderId="11" xfId="0" applyNumberFormat="1" applyFont="1" applyBorder="1" applyAlignment="1">
      <alignment wrapText="1"/>
    </xf>
    <xf numFmtId="3" fontId="8" fillId="0" borderId="24" xfId="0" applyNumberFormat="1" applyFont="1" applyBorder="1" applyAlignment="1">
      <alignment wrapText="1"/>
    </xf>
    <xf numFmtId="3" fontId="8" fillId="0" borderId="29" xfId="0" applyNumberFormat="1" applyFont="1" applyBorder="1" applyAlignment="1">
      <alignment wrapText="1"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21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26" xfId="0" applyFont="1" applyBorder="1" applyAlignment="1">
      <alignment vertical="center"/>
    </xf>
    <xf numFmtId="3" fontId="55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8" fillId="33" borderId="10" xfId="0" applyNumberFormat="1" applyFont="1" applyFill="1" applyBorder="1" applyAlignment="1">
      <alignment wrapText="1"/>
    </xf>
    <xf numFmtId="3" fontId="8" fillId="33" borderId="11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vertical="center" wrapText="1"/>
    </xf>
    <xf numFmtId="3" fontId="8" fillId="33" borderId="35" xfId="0" applyNumberFormat="1" applyFont="1" applyFill="1" applyBorder="1" applyAlignment="1">
      <alignment wrapText="1"/>
    </xf>
    <xf numFmtId="3" fontId="8" fillId="33" borderId="24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wrapText="1"/>
    </xf>
    <xf numFmtId="3" fontId="8" fillId="33" borderId="34" xfId="0" applyNumberFormat="1" applyFont="1" applyFill="1" applyBorder="1" applyAlignment="1">
      <alignment wrapText="1"/>
    </xf>
    <xf numFmtId="3" fontId="8" fillId="33" borderId="29" xfId="0" applyNumberFormat="1" applyFont="1" applyFill="1" applyBorder="1" applyAlignment="1">
      <alignment wrapText="1"/>
    </xf>
    <xf numFmtId="3" fontId="4" fillId="33" borderId="34" xfId="0" applyNumberFormat="1" applyFont="1" applyFill="1" applyBorder="1" applyAlignment="1">
      <alignment wrapText="1"/>
    </xf>
    <xf numFmtId="3" fontId="13" fillId="34" borderId="10" xfId="0" applyNumberFormat="1" applyFont="1" applyFill="1" applyBorder="1" applyAlignment="1">
      <alignment wrapText="1"/>
    </xf>
    <xf numFmtId="3" fontId="13" fillId="34" borderId="11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3" fontId="8" fillId="33" borderId="22" xfId="0" applyNumberFormat="1" applyFont="1" applyFill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4" fillId="32" borderId="41" xfId="0" applyNumberFormat="1" applyFont="1" applyFill="1" applyBorder="1" applyAlignment="1">
      <alignment horizontal="center" vertical="center" wrapText="1"/>
    </xf>
    <xf numFmtId="3" fontId="4" fillId="32" borderId="36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32" borderId="42" xfId="0" applyFont="1" applyFill="1" applyBorder="1" applyAlignment="1">
      <alignment horizontal="center" vertical="center"/>
    </xf>
    <xf numFmtId="0" fontId="4" fillId="32" borderId="43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 wrapText="1"/>
    </xf>
    <xf numFmtId="201" fontId="4" fillId="32" borderId="44" xfId="0" applyNumberFormat="1" applyFont="1" applyFill="1" applyBorder="1" applyAlignment="1">
      <alignment horizontal="center" vertical="center" wrapText="1"/>
    </xf>
    <xf numFmtId="201" fontId="4" fillId="32" borderId="45" xfId="0" applyNumberFormat="1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3" fontId="10" fillId="32" borderId="46" xfId="0" applyNumberFormat="1" applyFont="1" applyFill="1" applyBorder="1" applyAlignment="1">
      <alignment horizontal="center" vertical="center" wrapText="1"/>
    </xf>
    <xf numFmtId="3" fontId="10" fillId="32" borderId="47" xfId="0" applyNumberFormat="1" applyFont="1" applyFill="1" applyBorder="1" applyAlignment="1">
      <alignment horizontal="center" vertical="center" wrapText="1"/>
    </xf>
    <xf numFmtId="3" fontId="10" fillId="32" borderId="4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2" fontId="2" fillId="32" borderId="49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2" fontId="2" fillId="32" borderId="50" xfId="0" applyNumberFormat="1" applyFont="1" applyFill="1" applyBorder="1" applyAlignment="1">
      <alignment horizontal="center" vertical="center" wrapText="1"/>
    </xf>
    <xf numFmtId="2" fontId="2" fillId="32" borderId="26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2" fontId="2" fillId="32" borderId="28" xfId="0" applyNumberFormat="1" applyFont="1" applyFill="1" applyBorder="1" applyAlignment="1">
      <alignment horizontal="center" vertical="center" wrapText="1"/>
    </xf>
    <xf numFmtId="0" fontId="2" fillId="32" borderId="51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center" vertical="center" wrapText="1"/>
    </xf>
    <xf numFmtId="3" fontId="13" fillId="33" borderId="0" xfId="0" applyNumberFormat="1" applyFont="1" applyFill="1" applyAlignment="1">
      <alignment horizontal="left" vertical="center" wrapText="1"/>
    </xf>
    <xf numFmtId="3" fontId="10" fillId="33" borderId="10" xfId="0" applyNumberFormat="1" applyFont="1" applyFill="1" applyBorder="1" applyAlignment="1">
      <alignment wrapText="1"/>
    </xf>
    <xf numFmtId="3" fontId="13" fillId="33" borderId="0" xfId="0" applyNumberFormat="1" applyFont="1" applyFill="1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153"/>
  <sheetViews>
    <sheetView showGridLines="0" tabSelected="1" zoomScale="70" zoomScaleNormal="70" workbookViewId="0" topLeftCell="A137">
      <selection activeCell="F19" sqref="F19"/>
    </sheetView>
  </sheetViews>
  <sheetFormatPr defaultColWidth="9.140625" defaultRowHeight="12.75"/>
  <cols>
    <col min="1" max="1" width="9.140625" style="3" customWidth="1"/>
    <col min="2" max="2" width="25.7109375" style="3" customWidth="1"/>
    <col min="3" max="3" width="95.57421875" style="3" customWidth="1"/>
    <col min="4" max="4" width="9.8515625" style="3" customWidth="1"/>
    <col min="5" max="8" width="25.7109375" style="3" customWidth="1"/>
    <col min="9" max="9" width="14.140625" style="3" customWidth="1"/>
    <col min="10" max="10" width="10.00390625" style="3" bestFit="1" customWidth="1"/>
    <col min="11" max="16384" width="9.140625" style="3" customWidth="1"/>
  </cols>
  <sheetData>
    <row r="1" ht="15.75">
      <c r="H1" s="96" t="s">
        <v>495</v>
      </c>
    </row>
    <row r="3" spans="2:8" ht="30" customHeight="1">
      <c r="B3" s="202" t="s">
        <v>509</v>
      </c>
      <c r="C3" s="202"/>
      <c r="D3" s="202"/>
      <c r="E3" s="202"/>
      <c r="F3" s="202"/>
      <c r="G3" s="202"/>
      <c r="H3" s="202"/>
    </row>
    <row r="4" spans="2:8" ht="26.25" customHeight="1" thickBot="1">
      <c r="B4" s="105"/>
      <c r="C4" s="106"/>
      <c r="D4" s="106"/>
      <c r="E4" s="99"/>
      <c r="F4" s="99"/>
      <c r="G4" s="99"/>
      <c r="H4" s="100" t="s">
        <v>395</v>
      </c>
    </row>
    <row r="5" spans="1:9" ht="26.25" customHeight="1" thickBot="1">
      <c r="A5" s="102"/>
      <c r="B5" s="207" t="s">
        <v>412</v>
      </c>
      <c r="C5" s="206" t="s">
        <v>420</v>
      </c>
      <c r="D5" s="206" t="s">
        <v>13</v>
      </c>
      <c r="E5" s="205"/>
      <c r="F5" s="205"/>
      <c r="G5" s="205"/>
      <c r="H5" s="205"/>
      <c r="I5" s="91"/>
    </row>
    <row r="6" spans="1:9" s="82" customFormat="1" ht="30" customHeight="1">
      <c r="A6" s="103"/>
      <c r="B6" s="208"/>
      <c r="C6" s="206"/>
      <c r="D6" s="206"/>
      <c r="E6" s="200" t="s">
        <v>510</v>
      </c>
      <c r="F6" s="200" t="s">
        <v>511</v>
      </c>
      <c r="G6" s="200" t="s">
        <v>512</v>
      </c>
      <c r="H6" s="203" t="s">
        <v>513</v>
      </c>
      <c r="I6" s="101"/>
    </row>
    <row r="7" spans="1:9" s="83" customFormat="1" ht="33" customHeight="1">
      <c r="A7" s="104"/>
      <c r="B7" s="208"/>
      <c r="C7" s="206"/>
      <c r="D7" s="206"/>
      <c r="E7" s="201"/>
      <c r="F7" s="201"/>
      <c r="G7" s="201"/>
      <c r="H7" s="204"/>
      <c r="I7" s="88"/>
    </row>
    <row r="8" spans="1:9" s="83" customFormat="1" ht="22.5" customHeight="1" thickBot="1">
      <c r="A8" s="104"/>
      <c r="B8" s="114">
        <v>1</v>
      </c>
      <c r="C8" s="112">
        <v>2</v>
      </c>
      <c r="D8" s="113">
        <v>3</v>
      </c>
      <c r="E8" s="110">
        <v>4</v>
      </c>
      <c r="F8" s="110">
        <v>5</v>
      </c>
      <c r="G8" s="110">
        <v>6</v>
      </c>
      <c r="H8" s="111">
        <v>7</v>
      </c>
      <c r="I8" s="88"/>
    </row>
    <row r="9" spans="1:9" s="84" customFormat="1" ht="34.5" customHeight="1">
      <c r="A9" s="109"/>
      <c r="B9" s="108"/>
      <c r="C9" s="75" t="s">
        <v>25</v>
      </c>
      <c r="D9" s="107"/>
      <c r="E9" s="87"/>
      <c r="F9" s="87"/>
      <c r="G9" s="87"/>
      <c r="H9" s="167"/>
      <c r="I9" s="89"/>
    </row>
    <row r="10" spans="1:9" s="84" customFormat="1" ht="34.5" customHeight="1">
      <c r="A10" s="109"/>
      <c r="B10" s="76">
        <v>0</v>
      </c>
      <c r="C10" s="6" t="s">
        <v>40</v>
      </c>
      <c r="D10" s="93" t="s">
        <v>423</v>
      </c>
      <c r="E10" s="168">
        <v>500</v>
      </c>
      <c r="F10" s="168">
        <v>500</v>
      </c>
      <c r="G10" s="168">
        <v>500</v>
      </c>
      <c r="H10" s="169">
        <v>500</v>
      </c>
      <c r="I10" s="89"/>
    </row>
    <row r="11" spans="2:9" s="84" customFormat="1" ht="34.5" customHeight="1">
      <c r="B11" s="76"/>
      <c r="C11" s="6" t="s">
        <v>394</v>
      </c>
      <c r="D11" s="93" t="s">
        <v>424</v>
      </c>
      <c r="E11" s="168">
        <f>SUM(E20+E16-E19)</f>
        <v>31103</v>
      </c>
      <c r="F11" s="168">
        <f>SUM(F20+F16-F19)</f>
        <v>32786</v>
      </c>
      <c r="G11" s="168">
        <f>SUM(G20+G16-G19)</f>
        <v>49330</v>
      </c>
      <c r="H11" s="168">
        <f>SUM(H20+H16-H19)</f>
        <v>54100</v>
      </c>
      <c r="I11" s="174"/>
    </row>
    <row r="12" spans="2:9" s="84" customFormat="1" ht="34.5" customHeight="1">
      <c r="B12" s="76">
        <v>1</v>
      </c>
      <c r="C12" s="6" t="s">
        <v>180</v>
      </c>
      <c r="D12" s="93" t="s">
        <v>425</v>
      </c>
      <c r="E12" s="168"/>
      <c r="F12" s="168"/>
      <c r="G12" s="168"/>
      <c r="H12" s="169"/>
      <c r="I12" s="89"/>
    </row>
    <row r="13" spans="2:9" s="84" customFormat="1" ht="34.5" customHeight="1">
      <c r="B13" s="76" t="s">
        <v>181</v>
      </c>
      <c r="C13" s="7" t="s">
        <v>182</v>
      </c>
      <c r="D13" s="93" t="s">
        <v>426</v>
      </c>
      <c r="E13" s="168"/>
      <c r="F13" s="168"/>
      <c r="G13" s="168"/>
      <c r="H13" s="169"/>
      <c r="I13" s="89"/>
    </row>
    <row r="14" spans="2:9" s="84" customFormat="1" ht="34.5" customHeight="1">
      <c r="B14" s="76" t="s">
        <v>183</v>
      </c>
      <c r="C14" s="7" t="s">
        <v>184</v>
      </c>
      <c r="D14" s="93" t="s">
        <v>427</v>
      </c>
      <c r="E14" s="168"/>
      <c r="F14" s="168"/>
      <c r="G14" s="168"/>
      <c r="H14" s="169"/>
      <c r="I14" s="89"/>
    </row>
    <row r="15" spans="2:9" s="84" customFormat="1" ht="34.5" customHeight="1">
      <c r="B15" s="76" t="s">
        <v>185</v>
      </c>
      <c r="C15" s="7" t="s">
        <v>41</v>
      </c>
      <c r="D15" s="93" t="s">
        <v>428</v>
      </c>
      <c r="E15" s="168"/>
      <c r="F15" s="168"/>
      <c r="G15" s="168"/>
      <c r="H15" s="169"/>
      <c r="I15" s="89"/>
    </row>
    <row r="16" spans="2:9" s="84" customFormat="1" ht="34.5" customHeight="1">
      <c r="B16" s="77" t="s">
        <v>186</v>
      </c>
      <c r="C16" s="7" t="s">
        <v>42</v>
      </c>
      <c r="D16" s="93" t="s">
        <v>429</v>
      </c>
      <c r="E16" s="168">
        <v>23</v>
      </c>
      <c r="F16" s="168">
        <v>23</v>
      </c>
      <c r="G16" s="168">
        <v>23</v>
      </c>
      <c r="H16" s="169">
        <v>23</v>
      </c>
      <c r="I16" s="89"/>
    </row>
    <row r="17" spans="2:9" s="84" customFormat="1" ht="34.5" customHeight="1">
      <c r="B17" s="77" t="s">
        <v>187</v>
      </c>
      <c r="C17" s="7" t="s">
        <v>43</v>
      </c>
      <c r="D17" s="93" t="s">
        <v>430</v>
      </c>
      <c r="E17" s="168"/>
      <c r="F17" s="168"/>
      <c r="G17" s="168"/>
      <c r="H17" s="169"/>
      <c r="I17" s="89"/>
    </row>
    <row r="18" spans="2:9" s="84" customFormat="1" ht="34.5" customHeight="1">
      <c r="B18" s="77" t="s">
        <v>188</v>
      </c>
      <c r="C18" s="7" t="s">
        <v>44</v>
      </c>
      <c r="D18" s="93" t="s">
        <v>431</v>
      </c>
      <c r="E18" s="168"/>
      <c r="F18" s="168"/>
      <c r="G18" s="168"/>
      <c r="H18" s="169"/>
      <c r="I18" s="89"/>
    </row>
    <row r="19" spans="2:9" s="84" customFormat="1" ht="34.5" customHeight="1">
      <c r="B19" s="77"/>
      <c r="C19" s="7"/>
      <c r="D19" s="93"/>
      <c r="E19" s="168">
        <v>1400</v>
      </c>
      <c r="F19" s="168">
        <v>2800</v>
      </c>
      <c r="G19" s="168">
        <v>4250</v>
      </c>
      <c r="H19" s="169">
        <v>5700</v>
      </c>
      <c r="I19" s="89"/>
    </row>
    <row r="20" spans="2:9" s="84" customFormat="1" ht="44.25" customHeight="1">
      <c r="B20" s="78">
        <v>2</v>
      </c>
      <c r="C20" s="6" t="s">
        <v>189</v>
      </c>
      <c r="D20" s="93" t="s">
        <v>432</v>
      </c>
      <c r="E20" s="196">
        <f>SUM(E21+E22+E23+E24+E25+E26+E27+E28)</f>
        <v>32480</v>
      </c>
      <c r="F20" s="196">
        <f>SUM(F21+F22+F23+F24+F25+F26+F27+F28)</f>
        <v>35563</v>
      </c>
      <c r="G20" s="196">
        <f>SUM(G21+G22+G23+G24+G25+G26+G27+G28)</f>
        <v>53557</v>
      </c>
      <c r="H20" s="196">
        <f>SUM(H21+H22+H23+H24+H25+H26+H27+H28)</f>
        <v>59777</v>
      </c>
      <c r="I20" s="174"/>
    </row>
    <row r="21" spans="2:9" s="84" customFormat="1" ht="34.5" customHeight="1">
      <c r="B21" s="76" t="s">
        <v>190</v>
      </c>
      <c r="C21" s="7" t="s">
        <v>45</v>
      </c>
      <c r="D21" s="93" t="s">
        <v>433</v>
      </c>
      <c r="E21" s="196"/>
      <c r="F21" s="196"/>
      <c r="G21" s="196"/>
      <c r="H21" s="197"/>
      <c r="I21" s="89"/>
    </row>
    <row r="22" spans="2:10" s="84" customFormat="1" ht="34.5" customHeight="1">
      <c r="B22" s="77" t="s">
        <v>191</v>
      </c>
      <c r="C22" s="7" t="s">
        <v>46</v>
      </c>
      <c r="D22" s="93" t="s">
        <v>434</v>
      </c>
      <c r="E22" s="196">
        <v>3069</v>
      </c>
      <c r="F22" s="196">
        <v>3069</v>
      </c>
      <c r="G22" s="196">
        <v>12669</v>
      </c>
      <c r="H22" s="197">
        <v>18889</v>
      </c>
      <c r="I22" s="177"/>
      <c r="J22" s="178"/>
    </row>
    <row r="23" spans="2:10" s="84" customFormat="1" ht="34.5" customHeight="1">
      <c r="B23" s="76" t="s">
        <v>192</v>
      </c>
      <c r="C23" s="7" t="s">
        <v>47</v>
      </c>
      <c r="D23" s="93" t="s">
        <v>435</v>
      </c>
      <c r="E23" s="196">
        <v>23270</v>
      </c>
      <c r="F23" s="196">
        <v>24562</v>
      </c>
      <c r="G23" s="196">
        <v>32956</v>
      </c>
      <c r="H23" s="197">
        <v>32956</v>
      </c>
      <c r="I23" s="89"/>
      <c r="J23" s="178"/>
    </row>
    <row r="24" spans="2:10" s="84" customFormat="1" ht="34.5" customHeight="1">
      <c r="B24" s="76" t="s">
        <v>193</v>
      </c>
      <c r="C24" s="7" t="s">
        <v>48</v>
      </c>
      <c r="D24" s="93" t="s">
        <v>436</v>
      </c>
      <c r="E24" s="196"/>
      <c r="F24" s="196"/>
      <c r="G24" s="196"/>
      <c r="H24" s="197"/>
      <c r="I24" s="89"/>
      <c r="J24" s="178"/>
    </row>
    <row r="25" spans="2:10" s="84" customFormat="1" ht="34.5" customHeight="1">
      <c r="B25" s="76" t="s">
        <v>194</v>
      </c>
      <c r="C25" s="7" t="s">
        <v>49</v>
      </c>
      <c r="D25" s="93" t="s">
        <v>437</v>
      </c>
      <c r="E25" s="196"/>
      <c r="F25" s="196"/>
      <c r="G25" s="196"/>
      <c r="H25" s="197"/>
      <c r="I25" s="89"/>
      <c r="J25" s="178"/>
    </row>
    <row r="26" spans="2:10" s="84" customFormat="1" ht="34.5" customHeight="1">
      <c r="B26" s="76" t="s">
        <v>195</v>
      </c>
      <c r="C26" s="7" t="s">
        <v>196</v>
      </c>
      <c r="D26" s="93" t="s">
        <v>438</v>
      </c>
      <c r="E26" s="196"/>
      <c r="F26" s="196"/>
      <c r="G26" s="196"/>
      <c r="H26" s="197"/>
      <c r="I26" s="89"/>
      <c r="J26" s="178"/>
    </row>
    <row r="27" spans="2:10" s="84" customFormat="1" ht="34.5" customHeight="1">
      <c r="B27" s="76" t="s">
        <v>197</v>
      </c>
      <c r="C27" s="7" t="s">
        <v>198</v>
      </c>
      <c r="D27" s="93" t="s">
        <v>439</v>
      </c>
      <c r="E27" s="196">
        <v>6141</v>
      </c>
      <c r="F27" s="196">
        <v>7932</v>
      </c>
      <c r="G27" s="196">
        <v>7932</v>
      </c>
      <c r="H27" s="197">
        <v>7932</v>
      </c>
      <c r="I27" s="89"/>
      <c r="J27" s="178"/>
    </row>
    <row r="28" spans="2:10" s="84" customFormat="1" ht="34.5" customHeight="1">
      <c r="B28" s="76" t="s">
        <v>199</v>
      </c>
      <c r="C28" s="7" t="s">
        <v>50</v>
      </c>
      <c r="D28" s="93" t="s">
        <v>440</v>
      </c>
      <c r="E28" s="196"/>
      <c r="F28" s="196"/>
      <c r="G28" s="196"/>
      <c r="H28" s="197"/>
      <c r="I28" s="89"/>
      <c r="J28" s="170"/>
    </row>
    <row r="29" spans="2:9" s="84" customFormat="1" ht="34.5" customHeight="1">
      <c r="B29" s="78">
        <v>3</v>
      </c>
      <c r="C29" s="6" t="s">
        <v>200</v>
      </c>
      <c r="D29" s="93" t="s">
        <v>441</v>
      </c>
      <c r="E29" s="168"/>
      <c r="F29" s="168"/>
      <c r="G29" s="168"/>
      <c r="H29" s="169"/>
      <c r="I29" s="89"/>
    </row>
    <row r="30" spans="2:9" s="84" customFormat="1" ht="34.5" customHeight="1">
      <c r="B30" s="76" t="s">
        <v>201</v>
      </c>
      <c r="C30" s="7" t="s">
        <v>51</v>
      </c>
      <c r="D30" s="93" t="s">
        <v>442</v>
      </c>
      <c r="E30" s="168"/>
      <c r="F30" s="168"/>
      <c r="G30" s="168"/>
      <c r="H30" s="169"/>
      <c r="I30" s="89"/>
    </row>
    <row r="31" spans="2:9" s="84" customFormat="1" ht="34.5" customHeight="1">
      <c r="B31" s="77" t="s">
        <v>202</v>
      </c>
      <c r="C31" s="7" t="s">
        <v>52</v>
      </c>
      <c r="D31" s="93" t="s">
        <v>443</v>
      </c>
      <c r="E31" s="168"/>
      <c r="F31" s="168"/>
      <c r="G31" s="168"/>
      <c r="H31" s="169"/>
      <c r="I31" s="89"/>
    </row>
    <row r="32" spans="2:9" s="84" customFormat="1" ht="34.5" customHeight="1">
      <c r="B32" s="77" t="s">
        <v>203</v>
      </c>
      <c r="C32" s="7" t="s">
        <v>53</v>
      </c>
      <c r="D32" s="93" t="s">
        <v>444</v>
      </c>
      <c r="E32" s="168"/>
      <c r="F32" s="168"/>
      <c r="G32" s="168"/>
      <c r="H32" s="169"/>
      <c r="I32" s="89"/>
    </row>
    <row r="33" spans="2:9" s="84" customFormat="1" ht="34.5" customHeight="1">
      <c r="B33" s="77" t="s">
        <v>204</v>
      </c>
      <c r="C33" s="7" t="s">
        <v>54</v>
      </c>
      <c r="D33" s="93" t="s">
        <v>445</v>
      </c>
      <c r="E33" s="168"/>
      <c r="F33" s="168"/>
      <c r="G33" s="168"/>
      <c r="H33" s="169"/>
      <c r="I33" s="89"/>
    </row>
    <row r="34" spans="2:9" s="84" customFormat="1" ht="48.75" customHeight="1">
      <c r="B34" s="79" t="s">
        <v>205</v>
      </c>
      <c r="C34" s="6" t="s">
        <v>206</v>
      </c>
      <c r="D34" s="93" t="s">
        <v>446</v>
      </c>
      <c r="E34" s="168"/>
      <c r="F34" s="168"/>
      <c r="G34" s="168"/>
      <c r="H34" s="169"/>
      <c r="I34" s="89"/>
    </row>
    <row r="35" spans="2:9" s="84" customFormat="1" ht="34.5" customHeight="1">
      <c r="B35" s="77" t="s">
        <v>207</v>
      </c>
      <c r="C35" s="7" t="s">
        <v>55</v>
      </c>
      <c r="D35" s="93" t="s">
        <v>447</v>
      </c>
      <c r="E35" s="168"/>
      <c r="F35" s="168"/>
      <c r="G35" s="168"/>
      <c r="H35" s="169"/>
      <c r="I35" s="89"/>
    </row>
    <row r="36" spans="2:9" s="84" customFormat="1" ht="34.5" customHeight="1">
      <c r="B36" s="77" t="s">
        <v>208</v>
      </c>
      <c r="C36" s="7" t="s">
        <v>209</v>
      </c>
      <c r="D36" s="93" t="s">
        <v>448</v>
      </c>
      <c r="E36" s="168"/>
      <c r="F36" s="168"/>
      <c r="G36" s="168"/>
      <c r="H36" s="169"/>
      <c r="I36" s="89"/>
    </row>
    <row r="37" spans="2:9" s="84" customFormat="1" ht="44.25" customHeight="1">
      <c r="B37" s="77" t="s">
        <v>210</v>
      </c>
      <c r="C37" s="7" t="s">
        <v>211</v>
      </c>
      <c r="D37" s="93" t="s">
        <v>449</v>
      </c>
      <c r="E37" s="168"/>
      <c r="F37" s="168"/>
      <c r="G37" s="168"/>
      <c r="H37" s="169"/>
      <c r="I37" s="89"/>
    </row>
    <row r="38" spans="2:9" s="84" customFormat="1" ht="34.5" customHeight="1">
      <c r="B38" s="77" t="s">
        <v>212</v>
      </c>
      <c r="C38" s="7" t="s">
        <v>213</v>
      </c>
      <c r="D38" s="93" t="s">
        <v>450</v>
      </c>
      <c r="E38" s="168"/>
      <c r="F38" s="168"/>
      <c r="G38" s="168"/>
      <c r="H38" s="169"/>
      <c r="I38" s="89"/>
    </row>
    <row r="39" spans="2:9" s="84" customFormat="1" ht="34.5" customHeight="1">
      <c r="B39" s="77" t="s">
        <v>212</v>
      </c>
      <c r="C39" s="7" t="s">
        <v>214</v>
      </c>
      <c r="D39" s="93" t="s">
        <v>451</v>
      </c>
      <c r="E39" s="168"/>
      <c r="F39" s="168"/>
      <c r="G39" s="168"/>
      <c r="H39" s="169"/>
      <c r="I39" s="89"/>
    </row>
    <row r="40" spans="2:9" s="84" customFormat="1" ht="34.5" customHeight="1">
      <c r="B40" s="77" t="s">
        <v>215</v>
      </c>
      <c r="C40" s="7" t="s">
        <v>216</v>
      </c>
      <c r="D40" s="93" t="s">
        <v>452</v>
      </c>
      <c r="E40" s="168"/>
      <c r="F40" s="168"/>
      <c r="G40" s="168"/>
      <c r="H40" s="169"/>
      <c r="I40" s="89"/>
    </row>
    <row r="41" spans="2:9" s="84" customFormat="1" ht="34.5" customHeight="1">
      <c r="B41" s="77" t="s">
        <v>215</v>
      </c>
      <c r="C41" s="7" t="s">
        <v>217</v>
      </c>
      <c r="D41" s="93" t="s">
        <v>453</v>
      </c>
      <c r="E41" s="168"/>
      <c r="F41" s="168"/>
      <c r="G41" s="168"/>
      <c r="H41" s="169"/>
      <c r="I41" s="89"/>
    </row>
    <row r="42" spans="2:9" s="84" customFormat="1" ht="34.5" customHeight="1">
      <c r="B42" s="77" t="s">
        <v>218</v>
      </c>
      <c r="C42" s="7" t="s">
        <v>219</v>
      </c>
      <c r="D42" s="93" t="s">
        <v>454</v>
      </c>
      <c r="E42" s="168"/>
      <c r="F42" s="168"/>
      <c r="G42" s="168"/>
      <c r="H42" s="169"/>
      <c r="I42" s="89"/>
    </row>
    <row r="43" spans="2:9" s="84" customFormat="1" ht="34.5" customHeight="1">
      <c r="B43" s="77" t="s">
        <v>220</v>
      </c>
      <c r="C43" s="7" t="s">
        <v>221</v>
      </c>
      <c r="D43" s="93" t="s">
        <v>455</v>
      </c>
      <c r="E43" s="168"/>
      <c r="F43" s="168"/>
      <c r="G43" s="168"/>
      <c r="H43" s="169"/>
      <c r="I43" s="89"/>
    </row>
    <row r="44" spans="2:9" s="84" customFormat="1" ht="34.5" customHeight="1">
      <c r="B44" s="79">
        <v>5</v>
      </c>
      <c r="C44" s="6" t="s">
        <v>222</v>
      </c>
      <c r="D44" s="93" t="s">
        <v>456</v>
      </c>
      <c r="E44" s="168"/>
      <c r="F44" s="168"/>
      <c r="G44" s="168"/>
      <c r="H44" s="169"/>
      <c r="I44" s="89"/>
    </row>
    <row r="45" spans="2:9" s="84" customFormat="1" ht="34.5" customHeight="1">
      <c r="B45" s="77" t="s">
        <v>223</v>
      </c>
      <c r="C45" s="7" t="s">
        <v>224</v>
      </c>
      <c r="D45" s="93" t="s">
        <v>457</v>
      </c>
      <c r="E45" s="168"/>
      <c r="F45" s="168"/>
      <c r="G45" s="168"/>
      <c r="H45" s="169"/>
      <c r="I45" s="89"/>
    </row>
    <row r="46" spans="2:9" s="84" customFormat="1" ht="34.5" customHeight="1">
      <c r="B46" s="77" t="s">
        <v>225</v>
      </c>
      <c r="C46" s="7" t="s">
        <v>226</v>
      </c>
      <c r="D46" s="93" t="s">
        <v>458</v>
      </c>
      <c r="E46" s="168"/>
      <c r="F46" s="168"/>
      <c r="G46" s="168"/>
      <c r="H46" s="169"/>
      <c r="I46" s="89"/>
    </row>
    <row r="47" spans="2:9" s="84" customFormat="1" ht="34.5" customHeight="1">
      <c r="B47" s="77" t="s">
        <v>227</v>
      </c>
      <c r="C47" s="7" t="s">
        <v>228</v>
      </c>
      <c r="D47" s="93" t="s">
        <v>459</v>
      </c>
      <c r="E47" s="168"/>
      <c r="F47" s="168"/>
      <c r="G47" s="168"/>
      <c r="H47" s="169"/>
      <c r="I47" s="89"/>
    </row>
    <row r="48" spans="2:9" s="84" customFormat="1" ht="34.5" customHeight="1">
      <c r="B48" s="77" t="s">
        <v>421</v>
      </c>
      <c r="C48" s="7" t="s">
        <v>229</v>
      </c>
      <c r="D48" s="93" t="s">
        <v>460</v>
      </c>
      <c r="E48" s="168"/>
      <c r="F48" s="168"/>
      <c r="G48" s="168"/>
      <c r="H48" s="169"/>
      <c r="I48" s="89"/>
    </row>
    <row r="49" spans="2:9" s="84" customFormat="1" ht="34.5" customHeight="1">
      <c r="B49" s="77" t="s">
        <v>230</v>
      </c>
      <c r="C49" s="7" t="s">
        <v>231</v>
      </c>
      <c r="D49" s="93" t="s">
        <v>461</v>
      </c>
      <c r="E49" s="168"/>
      <c r="F49" s="168"/>
      <c r="G49" s="168"/>
      <c r="H49" s="169"/>
      <c r="I49" s="89"/>
    </row>
    <row r="50" spans="2:9" s="84" customFormat="1" ht="34.5" customHeight="1">
      <c r="B50" s="77" t="s">
        <v>232</v>
      </c>
      <c r="C50" s="7" t="s">
        <v>233</v>
      </c>
      <c r="D50" s="93" t="s">
        <v>462</v>
      </c>
      <c r="E50" s="168"/>
      <c r="F50" s="168"/>
      <c r="G50" s="168"/>
      <c r="H50" s="169"/>
      <c r="I50" s="89"/>
    </row>
    <row r="51" spans="2:9" s="84" customFormat="1" ht="34.5" customHeight="1">
      <c r="B51" s="77" t="s">
        <v>234</v>
      </c>
      <c r="C51" s="7" t="s">
        <v>235</v>
      </c>
      <c r="D51" s="93" t="s">
        <v>463</v>
      </c>
      <c r="E51" s="168"/>
      <c r="F51" s="168"/>
      <c r="G51" s="168"/>
      <c r="H51" s="169"/>
      <c r="I51" s="89"/>
    </row>
    <row r="52" spans="2:9" s="84" customFormat="1" ht="34.5" customHeight="1">
      <c r="B52" s="79">
        <v>288</v>
      </c>
      <c r="C52" s="6" t="s">
        <v>56</v>
      </c>
      <c r="D52" s="93" t="s">
        <v>464</v>
      </c>
      <c r="E52" s="168"/>
      <c r="F52" s="168"/>
      <c r="G52" s="168"/>
      <c r="H52" s="198"/>
      <c r="I52" s="89"/>
    </row>
    <row r="53" spans="2:9" s="84" customFormat="1" ht="34.5" customHeight="1">
      <c r="B53" s="79"/>
      <c r="C53" s="6" t="s">
        <v>236</v>
      </c>
      <c r="D53" s="93" t="s">
        <v>465</v>
      </c>
      <c r="E53" s="168"/>
      <c r="F53" s="168"/>
      <c r="G53" s="169"/>
      <c r="H53" s="168"/>
      <c r="I53" s="179"/>
    </row>
    <row r="54" spans="2:9" s="84" customFormat="1" ht="34.5" customHeight="1">
      <c r="B54" s="79" t="s">
        <v>57</v>
      </c>
      <c r="C54" s="6" t="s">
        <v>237</v>
      </c>
      <c r="D54" s="93" t="s">
        <v>466</v>
      </c>
      <c r="E54" s="193"/>
      <c r="F54" s="168"/>
      <c r="G54" s="168"/>
      <c r="H54" s="199"/>
      <c r="I54" s="89"/>
    </row>
    <row r="55" spans="2:9" s="84" customFormat="1" ht="34.5" customHeight="1">
      <c r="B55" s="77">
        <v>10</v>
      </c>
      <c r="C55" s="7" t="s">
        <v>238</v>
      </c>
      <c r="D55" s="93" t="s">
        <v>467</v>
      </c>
      <c r="E55" s="168"/>
      <c r="F55" s="168"/>
      <c r="G55" s="168"/>
      <c r="H55" s="169"/>
      <c r="I55" s="89"/>
    </row>
    <row r="56" spans="2:9" s="84" customFormat="1" ht="34.5" customHeight="1">
      <c r="B56" s="77">
        <v>11</v>
      </c>
      <c r="C56" s="7" t="s">
        <v>58</v>
      </c>
      <c r="D56" s="93" t="s">
        <v>468</v>
      </c>
      <c r="E56" s="168"/>
      <c r="F56" s="168"/>
      <c r="G56" s="168"/>
      <c r="H56" s="169"/>
      <c r="I56" s="89"/>
    </row>
    <row r="57" spans="2:9" s="84" customFormat="1" ht="34.5" customHeight="1">
      <c r="B57" s="77">
        <v>12</v>
      </c>
      <c r="C57" s="7" t="s">
        <v>59</v>
      </c>
      <c r="D57" s="93" t="s">
        <v>469</v>
      </c>
      <c r="E57" s="168"/>
      <c r="F57" s="168"/>
      <c r="G57" s="168"/>
      <c r="H57" s="169"/>
      <c r="I57" s="89"/>
    </row>
    <row r="58" spans="2:9" s="84" customFormat="1" ht="34.5" customHeight="1">
      <c r="B58" s="77">
        <v>13</v>
      </c>
      <c r="C58" s="7" t="s">
        <v>60</v>
      </c>
      <c r="D58" s="93" t="s">
        <v>470</v>
      </c>
      <c r="E58" s="168"/>
      <c r="F58" s="168"/>
      <c r="G58" s="168"/>
      <c r="H58" s="169"/>
      <c r="I58" s="89"/>
    </row>
    <row r="59" spans="2:9" s="84" customFormat="1" ht="34.5" customHeight="1">
      <c r="B59" s="77">
        <v>14</v>
      </c>
      <c r="C59" s="7" t="s">
        <v>239</v>
      </c>
      <c r="D59" s="93" t="s">
        <v>471</v>
      </c>
      <c r="E59" s="168"/>
      <c r="F59" s="168"/>
      <c r="G59" s="168"/>
      <c r="H59" s="169"/>
      <c r="I59" s="89"/>
    </row>
    <row r="60" spans="2:9" s="84" customFormat="1" ht="34.5" customHeight="1">
      <c r="B60" s="77">
        <v>15</v>
      </c>
      <c r="C60" s="5" t="s">
        <v>61</v>
      </c>
      <c r="D60" s="93" t="s">
        <v>472</v>
      </c>
      <c r="E60" s="168"/>
      <c r="F60" s="168"/>
      <c r="G60" s="168"/>
      <c r="H60" s="169"/>
      <c r="I60" s="89"/>
    </row>
    <row r="61" spans="2:9" s="84" customFormat="1" ht="34.5" customHeight="1">
      <c r="B61" s="79"/>
      <c r="C61" s="6" t="s">
        <v>240</v>
      </c>
      <c r="D61" s="93" t="s">
        <v>473</v>
      </c>
      <c r="E61" s="168"/>
      <c r="F61" s="168"/>
      <c r="G61" s="168"/>
      <c r="H61" s="169"/>
      <c r="I61" s="89"/>
    </row>
    <row r="62" spans="2:9" s="85" customFormat="1" ht="34.5" customHeight="1">
      <c r="B62" s="77" t="s">
        <v>241</v>
      </c>
      <c r="C62" s="7" t="s">
        <v>242</v>
      </c>
      <c r="D62" s="93" t="s">
        <v>474</v>
      </c>
      <c r="E62" s="168"/>
      <c r="F62" s="168"/>
      <c r="G62" s="168"/>
      <c r="H62" s="169"/>
      <c r="I62" s="90"/>
    </row>
    <row r="63" spans="2:9" s="85" customFormat="1" ht="34.5" customHeight="1">
      <c r="B63" s="77" t="s">
        <v>243</v>
      </c>
      <c r="C63" s="7" t="s">
        <v>244</v>
      </c>
      <c r="D63" s="93" t="s">
        <v>475</v>
      </c>
      <c r="E63" s="168"/>
      <c r="F63" s="168"/>
      <c r="G63" s="168"/>
      <c r="H63" s="169"/>
      <c r="I63" s="90"/>
    </row>
    <row r="64" spans="2:9" s="84" customFormat="1" ht="34.5" customHeight="1">
      <c r="B64" s="77" t="s">
        <v>245</v>
      </c>
      <c r="C64" s="7" t="s">
        <v>246</v>
      </c>
      <c r="D64" s="93" t="s">
        <v>476</v>
      </c>
      <c r="E64" s="168"/>
      <c r="F64" s="168"/>
      <c r="G64" s="168"/>
      <c r="H64" s="169"/>
      <c r="I64" s="89"/>
    </row>
    <row r="65" spans="2:9" s="85" customFormat="1" ht="34.5" customHeight="1">
      <c r="B65" s="77" t="s">
        <v>247</v>
      </c>
      <c r="C65" s="7" t="s">
        <v>248</v>
      </c>
      <c r="D65" s="93" t="s">
        <v>477</v>
      </c>
      <c r="E65" s="168"/>
      <c r="F65" s="168"/>
      <c r="G65" s="168"/>
      <c r="H65" s="169"/>
      <c r="I65" s="90"/>
    </row>
    <row r="66" spans="2:9" ht="34.5" customHeight="1">
      <c r="B66" s="77" t="s">
        <v>249</v>
      </c>
      <c r="C66" s="7" t="s">
        <v>250</v>
      </c>
      <c r="D66" s="93" t="s">
        <v>478</v>
      </c>
      <c r="E66" s="168"/>
      <c r="F66" s="168"/>
      <c r="G66" s="168"/>
      <c r="H66" s="169"/>
      <c r="I66" s="91"/>
    </row>
    <row r="67" spans="2:9" ht="34.5" customHeight="1">
      <c r="B67" s="77" t="s">
        <v>251</v>
      </c>
      <c r="C67" s="7" t="s">
        <v>252</v>
      </c>
      <c r="D67" s="93" t="s">
        <v>479</v>
      </c>
      <c r="E67" s="168"/>
      <c r="F67" s="168"/>
      <c r="G67" s="168"/>
      <c r="H67" s="169"/>
      <c r="I67" s="91"/>
    </row>
    <row r="68" spans="2:9" ht="34.5" customHeight="1">
      <c r="B68" s="77" t="s">
        <v>253</v>
      </c>
      <c r="C68" s="7" t="s">
        <v>254</v>
      </c>
      <c r="D68" s="93" t="s">
        <v>480</v>
      </c>
      <c r="E68" s="168"/>
      <c r="F68" s="168"/>
      <c r="G68" s="168"/>
      <c r="H68" s="169"/>
      <c r="I68" s="91"/>
    </row>
    <row r="69" spans="2:9" ht="34.5" customHeight="1">
      <c r="B69" s="79">
        <v>21</v>
      </c>
      <c r="C69" s="6" t="s">
        <v>255</v>
      </c>
      <c r="D69" s="93" t="s">
        <v>481</v>
      </c>
      <c r="E69" s="168"/>
      <c r="F69" s="168"/>
      <c r="G69" s="168"/>
      <c r="H69" s="169"/>
      <c r="I69" s="91"/>
    </row>
    <row r="70" spans="2:9" ht="34.5" customHeight="1">
      <c r="B70" s="79">
        <v>22</v>
      </c>
      <c r="C70" s="6" t="s">
        <v>256</v>
      </c>
      <c r="D70" s="93" t="s">
        <v>482</v>
      </c>
      <c r="E70" s="168"/>
      <c r="F70" s="168"/>
      <c r="G70" s="168"/>
      <c r="H70" s="169"/>
      <c r="I70" s="91"/>
    </row>
    <row r="71" spans="2:9" ht="37.5" customHeight="1">
      <c r="B71" s="79">
        <v>236</v>
      </c>
      <c r="C71" s="6" t="s">
        <v>257</v>
      </c>
      <c r="D71" s="93" t="s">
        <v>483</v>
      </c>
      <c r="E71" s="168"/>
      <c r="F71" s="168"/>
      <c r="G71" s="168"/>
      <c r="H71" s="169"/>
      <c r="I71" s="91"/>
    </row>
    <row r="72" spans="2:9" ht="34.5" customHeight="1">
      <c r="B72" s="79" t="s">
        <v>258</v>
      </c>
      <c r="C72" s="6" t="s">
        <v>259</v>
      </c>
      <c r="D72" s="93" t="s">
        <v>484</v>
      </c>
      <c r="E72" s="168"/>
      <c r="F72" s="168"/>
      <c r="G72" s="168"/>
      <c r="H72" s="169"/>
      <c r="I72" s="91"/>
    </row>
    <row r="73" spans="2:9" ht="34.5" customHeight="1">
      <c r="B73" s="77" t="s">
        <v>260</v>
      </c>
      <c r="C73" s="7" t="s">
        <v>261</v>
      </c>
      <c r="D73" s="93" t="s">
        <v>485</v>
      </c>
      <c r="E73" s="168"/>
      <c r="F73" s="168"/>
      <c r="G73" s="168"/>
      <c r="H73" s="169"/>
      <c r="I73" s="91"/>
    </row>
    <row r="74" spans="2:9" ht="34.5" customHeight="1">
      <c r="B74" s="77" t="s">
        <v>262</v>
      </c>
      <c r="C74" s="7" t="s">
        <v>263</v>
      </c>
      <c r="D74" s="93" t="s">
        <v>486</v>
      </c>
      <c r="E74" s="168"/>
      <c r="F74" s="168"/>
      <c r="G74" s="168"/>
      <c r="H74" s="169"/>
      <c r="I74" s="91"/>
    </row>
    <row r="75" spans="2:9" ht="34.5" customHeight="1">
      <c r="B75" s="77" t="s">
        <v>264</v>
      </c>
      <c r="C75" s="7" t="s">
        <v>265</v>
      </c>
      <c r="D75" s="93" t="s">
        <v>487</v>
      </c>
      <c r="E75" s="168"/>
      <c r="F75" s="168"/>
      <c r="G75" s="168"/>
      <c r="H75" s="169"/>
      <c r="I75" s="91"/>
    </row>
    <row r="76" spans="2:9" ht="34.5" customHeight="1">
      <c r="B76" s="77" t="s">
        <v>266</v>
      </c>
      <c r="C76" s="7" t="s">
        <v>267</v>
      </c>
      <c r="D76" s="93" t="s">
        <v>488</v>
      </c>
      <c r="E76" s="168"/>
      <c r="F76" s="168"/>
      <c r="G76" s="168"/>
      <c r="H76" s="169"/>
      <c r="I76" s="91"/>
    </row>
    <row r="77" spans="2:9" ht="34.5" customHeight="1">
      <c r="B77" s="77" t="s">
        <v>268</v>
      </c>
      <c r="C77" s="7" t="s">
        <v>269</v>
      </c>
      <c r="D77" s="93" t="s">
        <v>489</v>
      </c>
      <c r="E77" s="168"/>
      <c r="F77" s="168"/>
      <c r="G77" s="168"/>
      <c r="H77" s="169"/>
      <c r="I77" s="91"/>
    </row>
    <row r="78" spans="2:9" ht="34.5" customHeight="1">
      <c r="B78" s="79">
        <v>24</v>
      </c>
      <c r="C78" s="6" t="s">
        <v>270</v>
      </c>
      <c r="D78" s="93" t="s">
        <v>490</v>
      </c>
      <c r="E78" s="168"/>
      <c r="F78" s="168"/>
      <c r="G78" s="168"/>
      <c r="H78" s="169"/>
      <c r="I78" s="91"/>
    </row>
    <row r="79" spans="2:9" ht="34.5" customHeight="1">
      <c r="B79" s="79">
        <v>27</v>
      </c>
      <c r="C79" s="6" t="s">
        <v>271</v>
      </c>
      <c r="D79" s="93" t="s">
        <v>491</v>
      </c>
      <c r="E79" s="168"/>
      <c r="F79" s="168"/>
      <c r="G79" s="168"/>
      <c r="H79" s="169"/>
      <c r="I79" s="91"/>
    </row>
    <row r="80" spans="2:9" ht="34.5" customHeight="1">
      <c r="B80" s="79" t="s">
        <v>272</v>
      </c>
      <c r="C80" s="6" t="s">
        <v>273</v>
      </c>
      <c r="D80" s="93" t="s">
        <v>492</v>
      </c>
      <c r="E80" s="168"/>
      <c r="F80" s="168"/>
      <c r="G80" s="168"/>
      <c r="H80" s="169"/>
      <c r="I80" s="91"/>
    </row>
    <row r="81" spans="2:9" ht="34.5" customHeight="1">
      <c r="B81" s="79"/>
      <c r="C81" s="6" t="s">
        <v>274</v>
      </c>
      <c r="D81" s="93" t="s">
        <v>493</v>
      </c>
      <c r="E81" s="168">
        <f>SUM(E10+E53+E11)</f>
        <v>31603</v>
      </c>
      <c r="F81" s="168">
        <f>SUM(F10+F53+F11)</f>
        <v>33286</v>
      </c>
      <c r="G81" s="168">
        <f>SUM(G10+G53+G11)</f>
        <v>49830</v>
      </c>
      <c r="H81" s="168">
        <f>SUM(H10+H53+H11)</f>
        <v>54600</v>
      </c>
      <c r="I81" s="91"/>
    </row>
    <row r="82" spans="2:9" ht="34.5" customHeight="1">
      <c r="B82" s="79">
        <v>88</v>
      </c>
      <c r="C82" s="6" t="s">
        <v>62</v>
      </c>
      <c r="D82" s="93" t="s">
        <v>494</v>
      </c>
      <c r="E82" s="168">
        <v>13615</v>
      </c>
      <c r="F82" s="168">
        <v>14115</v>
      </c>
      <c r="G82" s="168">
        <v>14615</v>
      </c>
      <c r="H82" s="169">
        <v>15615</v>
      </c>
      <c r="I82" s="91"/>
    </row>
    <row r="83" spans="2:9" ht="34.5" customHeight="1">
      <c r="B83" s="79"/>
      <c r="C83" s="6" t="s">
        <v>12</v>
      </c>
      <c r="D83" s="94"/>
      <c r="E83" s="168"/>
      <c r="F83" s="168"/>
      <c r="G83" s="168"/>
      <c r="H83" s="169"/>
      <c r="I83" s="91"/>
    </row>
    <row r="84" spans="2:9" ht="34.5" customHeight="1">
      <c r="B84" s="79"/>
      <c r="C84" s="6" t="s">
        <v>275</v>
      </c>
      <c r="D84" s="93" t="s">
        <v>276</v>
      </c>
      <c r="E84" s="168"/>
      <c r="F84" s="168"/>
      <c r="G84" s="168"/>
      <c r="H84" s="169"/>
      <c r="I84" s="91"/>
    </row>
    <row r="85" spans="2:9" ht="34.5" customHeight="1">
      <c r="B85" s="79">
        <v>30</v>
      </c>
      <c r="C85" s="6" t="s">
        <v>277</v>
      </c>
      <c r="D85" s="93" t="s">
        <v>278</v>
      </c>
      <c r="E85" s="168">
        <f>SUM(E86+E94)</f>
        <v>20065</v>
      </c>
      <c r="F85" s="168">
        <f>SUM(F86+F94)</f>
        <v>20065</v>
      </c>
      <c r="G85" s="168">
        <f>SUM(G86+G94)</f>
        <v>20065</v>
      </c>
      <c r="H85" s="168">
        <f>SUM(H86+H94)</f>
        <v>20065</v>
      </c>
      <c r="I85" s="91"/>
    </row>
    <row r="86" spans="2:9" ht="34.5" customHeight="1">
      <c r="B86" s="77">
        <v>300</v>
      </c>
      <c r="C86" s="7" t="s">
        <v>63</v>
      </c>
      <c r="D86" s="93" t="s">
        <v>279</v>
      </c>
      <c r="E86" s="168">
        <v>19565</v>
      </c>
      <c r="F86" s="168">
        <v>19565</v>
      </c>
      <c r="G86" s="168">
        <v>19565</v>
      </c>
      <c r="H86" s="168">
        <v>19565</v>
      </c>
      <c r="I86" s="91"/>
    </row>
    <row r="87" spans="2:9" ht="34.5" customHeight="1">
      <c r="B87" s="77">
        <v>301</v>
      </c>
      <c r="C87" s="7" t="s">
        <v>280</v>
      </c>
      <c r="D87" s="93" t="s">
        <v>281</v>
      </c>
      <c r="E87" s="168"/>
      <c r="F87" s="168"/>
      <c r="G87" s="168"/>
      <c r="H87" s="169"/>
      <c r="I87" s="91"/>
    </row>
    <row r="88" spans="2:9" ht="34.5" customHeight="1">
      <c r="B88" s="77">
        <v>302</v>
      </c>
      <c r="C88" s="7" t="s">
        <v>64</v>
      </c>
      <c r="D88" s="93" t="s">
        <v>282</v>
      </c>
      <c r="E88" s="168"/>
      <c r="F88" s="168"/>
      <c r="G88" s="168"/>
      <c r="H88" s="169"/>
      <c r="I88" s="91"/>
    </row>
    <row r="89" spans="2:9" ht="34.5" customHeight="1">
      <c r="B89" s="77">
        <v>303</v>
      </c>
      <c r="C89" s="7" t="s">
        <v>65</v>
      </c>
      <c r="D89" s="93" t="s">
        <v>283</v>
      </c>
      <c r="E89" s="168">
        <v>19565</v>
      </c>
      <c r="F89" s="168">
        <v>19565</v>
      </c>
      <c r="G89" s="168">
        <v>19565</v>
      </c>
      <c r="H89" s="168">
        <v>19565</v>
      </c>
      <c r="I89" s="91"/>
    </row>
    <row r="90" spans="2:9" ht="34.5" customHeight="1">
      <c r="B90" s="77">
        <v>304</v>
      </c>
      <c r="C90" s="7" t="s">
        <v>66</v>
      </c>
      <c r="D90" s="93" t="s">
        <v>284</v>
      </c>
      <c r="E90" s="168"/>
      <c r="F90" s="168"/>
      <c r="G90" s="168"/>
      <c r="H90" s="169"/>
      <c r="I90" s="91"/>
    </row>
    <row r="91" spans="2:9" ht="34.5" customHeight="1">
      <c r="B91" s="77">
        <v>305</v>
      </c>
      <c r="C91" s="7" t="s">
        <v>67</v>
      </c>
      <c r="D91" s="93" t="s">
        <v>285</v>
      </c>
      <c r="E91" s="168"/>
      <c r="F91" s="168"/>
      <c r="G91" s="168"/>
      <c r="H91" s="169"/>
      <c r="I91" s="91"/>
    </row>
    <row r="92" spans="2:9" ht="34.5" customHeight="1">
      <c r="B92" s="77">
        <v>306</v>
      </c>
      <c r="C92" s="7" t="s">
        <v>68</v>
      </c>
      <c r="D92" s="93" t="s">
        <v>286</v>
      </c>
      <c r="E92" s="168"/>
      <c r="F92" s="168"/>
      <c r="G92" s="168"/>
      <c r="H92" s="169"/>
      <c r="I92" s="91"/>
    </row>
    <row r="93" spans="2:9" ht="34.5" customHeight="1">
      <c r="B93" s="77">
        <v>309</v>
      </c>
      <c r="C93" s="7" t="s">
        <v>69</v>
      </c>
      <c r="D93" s="93" t="s">
        <v>287</v>
      </c>
      <c r="E93" s="168"/>
      <c r="F93" s="168"/>
      <c r="G93" s="168"/>
      <c r="H93" s="169"/>
      <c r="I93" s="91"/>
    </row>
    <row r="94" spans="2:9" ht="34.5" customHeight="1">
      <c r="B94" s="79">
        <v>31</v>
      </c>
      <c r="C94" s="6" t="s">
        <v>288</v>
      </c>
      <c r="D94" s="93" t="s">
        <v>289</v>
      </c>
      <c r="E94" s="168">
        <v>500</v>
      </c>
      <c r="F94" s="168">
        <v>500</v>
      </c>
      <c r="G94" s="168">
        <v>500</v>
      </c>
      <c r="H94" s="168">
        <v>500</v>
      </c>
      <c r="I94" s="91"/>
    </row>
    <row r="95" spans="2:9" ht="34.5" customHeight="1">
      <c r="B95" s="79" t="s">
        <v>290</v>
      </c>
      <c r="C95" s="6" t="s">
        <v>291</v>
      </c>
      <c r="D95" s="93" t="s">
        <v>292</v>
      </c>
      <c r="E95" s="168"/>
      <c r="F95" s="168"/>
      <c r="G95" s="168"/>
      <c r="H95" s="169"/>
      <c r="I95" s="91"/>
    </row>
    <row r="96" spans="2:9" ht="34.5" customHeight="1">
      <c r="B96" s="79">
        <v>32</v>
      </c>
      <c r="C96" s="6" t="s">
        <v>70</v>
      </c>
      <c r="D96" s="93" t="s">
        <v>293</v>
      </c>
      <c r="E96" s="168"/>
      <c r="F96" s="168"/>
      <c r="G96" s="168"/>
      <c r="H96" s="169"/>
      <c r="I96" s="91"/>
    </row>
    <row r="97" spans="2:9" ht="57.75" customHeight="1">
      <c r="B97" s="79">
        <v>330</v>
      </c>
      <c r="C97" s="6" t="s">
        <v>294</v>
      </c>
      <c r="D97" s="93" t="s">
        <v>295</v>
      </c>
      <c r="E97" s="168"/>
      <c r="F97" s="168"/>
      <c r="G97" s="168"/>
      <c r="H97" s="169"/>
      <c r="I97" s="91"/>
    </row>
    <row r="98" spans="2:9" ht="63" customHeight="1">
      <c r="B98" s="79" t="s">
        <v>71</v>
      </c>
      <c r="C98" s="6" t="s">
        <v>296</v>
      </c>
      <c r="D98" s="93" t="s">
        <v>297</v>
      </c>
      <c r="E98" s="168"/>
      <c r="F98" s="168"/>
      <c r="G98" s="168"/>
      <c r="H98" s="169"/>
      <c r="I98" s="91"/>
    </row>
    <row r="99" spans="2:9" ht="62.25" customHeight="1">
      <c r="B99" s="79" t="s">
        <v>71</v>
      </c>
      <c r="C99" s="6" t="s">
        <v>298</v>
      </c>
      <c r="D99" s="93" t="s">
        <v>299</v>
      </c>
      <c r="E99" s="168"/>
      <c r="F99" s="168"/>
      <c r="G99" s="168"/>
      <c r="H99" s="169"/>
      <c r="I99" s="91"/>
    </row>
    <row r="100" spans="2:9" ht="34.5" customHeight="1">
      <c r="B100" s="79">
        <v>34</v>
      </c>
      <c r="C100" s="6" t="s">
        <v>300</v>
      </c>
      <c r="D100" s="93" t="s">
        <v>301</v>
      </c>
      <c r="E100" s="168">
        <v>10090</v>
      </c>
      <c r="F100" s="168">
        <v>11774</v>
      </c>
      <c r="G100" s="168">
        <v>28319</v>
      </c>
      <c r="H100" s="168">
        <v>32645</v>
      </c>
      <c r="I100" s="195"/>
    </row>
    <row r="101" spans="2:9" ht="34.5" customHeight="1">
      <c r="B101" s="77">
        <v>340</v>
      </c>
      <c r="C101" s="7" t="s">
        <v>302</v>
      </c>
      <c r="D101" s="93" t="s">
        <v>303</v>
      </c>
      <c r="E101" s="168"/>
      <c r="F101" s="168"/>
      <c r="G101" s="168"/>
      <c r="H101" s="169"/>
      <c r="I101" s="91"/>
    </row>
    <row r="102" spans="2:9" ht="34.5" customHeight="1">
      <c r="B102" s="77">
        <v>341</v>
      </c>
      <c r="C102" s="7" t="s">
        <v>304</v>
      </c>
      <c r="D102" s="93" t="s">
        <v>305</v>
      </c>
      <c r="E102" s="168"/>
      <c r="F102" s="168"/>
      <c r="G102" s="168"/>
      <c r="H102" s="169"/>
      <c r="I102" s="91"/>
    </row>
    <row r="103" spans="2:9" ht="34.5" customHeight="1">
      <c r="B103" s="79"/>
      <c r="C103" s="6" t="s">
        <v>306</v>
      </c>
      <c r="D103" s="93" t="s">
        <v>307</v>
      </c>
      <c r="E103" s="168"/>
      <c r="F103" s="168"/>
      <c r="G103" s="168"/>
      <c r="H103" s="169"/>
      <c r="I103" s="91"/>
    </row>
    <row r="104" spans="2:9" ht="34.5" customHeight="1">
      <c r="B104" s="79">
        <v>35</v>
      </c>
      <c r="C104" s="6" t="s">
        <v>308</v>
      </c>
      <c r="D104" s="93" t="s">
        <v>309</v>
      </c>
      <c r="E104" s="168"/>
      <c r="F104" s="168"/>
      <c r="G104" s="168"/>
      <c r="H104" s="168"/>
      <c r="I104" s="91"/>
    </row>
    <row r="105" spans="2:9" ht="34.5" customHeight="1">
      <c r="B105" s="77">
        <v>350</v>
      </c>
      <c r="C105" s="7" t="s">
        <v>310</v>
      </c>
      <c r="D105" s="93" t="s">
        <v>311</v>
      </c>
      <c r="E105" s="168"/>
      <c r="F105" s="168"/>
      <c r="G105" s="168"/>
      <c r="H105" s="169"/>
      <c r="I105" s="91"/>
    </row>
    <row r="106" spans="2:9" ht="34.5" customHeight="1">
      <c r="B106" s="77">
        <v>351</v>
      </c>
      <c r="C106" s="7" t="s">
        <v>312</v>
      </c>
      <c r="D106" s="93" t="s">
        <v>313</v>
      </c>
      <c r="E106" s="168"/>
      <c r="F106" s="168"/>
      <c r="G106" s="168"/>
      <c r="H106" s="169"/>
      <c r="I106" s="91"/>
    </row>
    <row r="107" spans="2:9" ht="34.5" customHeight="1">
      <c r="B107" s="79"/>
      <c r="C107" s="6" t="s">
        <v>314</v>
      </c>
      <c r="D107" s="93" t="s">
        <v>315</v>
      </c>
      <c r="E107" s="168"/>
      <c r="F107" s="168"/>
      <c r="G107" s="168"/>
      <c r="H107" s="169"/>
      <c r="I107" s="91"/>
    </row>
    <row r="108" spans="2:9" ht="34.5" customHeight="1">
      <c r="B108" s="79">
        <v>40</v>
      </c>
      <c r="C108" s="6" t="s">
        <v>316</v>
      </c>
      <c r="D108" s="93" t="s">
        <v>317</v>
      </c>
      <c r="E108" s="168"/>
      <c r="F108" s="168"/>
      <c r="G108" s="168"/>
      <c r="H108" s="169"/>
      <c r="I108" s="91"/>
    </row>
    <row r="109" spans="2:9" ht="34.5" customHeight="1">
      <c r="B109" s="77">
        <v>400</v>
      </c>
      <c r="C109" s="7" t="s">
        <v>72</v>
      </c>
      <c r="D109" s="93" t="s">
        <v>318</v>
      </c>
      <c r="E109" s="168"/>
      <c r="F109" s="168"/>
      <c r="G109" s="168"/>
      <c r="H109" s="169"/>
      <c r="I109" s="91"/>
    </row>
    <row r="110" spans="2:9" ht="34.5" customHeight="1">
      <c r="B110" s="77">
        <v>401</v>
      </c>
      <c r="C110" s="7" t="s">
        <v>319</v>
      </c>
      <c r="D110" s="93" t="s">
        <v>320</v>
      </c>
      <c r="E110" s="168"/>
      <c r="F110" s="168"/>
      <c r="G110" s="168"/>
      <c r="H110" s="169"/>
      <c r="I110" s="91"/>
    </row>
    <row r="111" spans="2:9" ht="34.5" customHeight="1">
      <c r="B111" s="77">
        <v>403</v>
      </c>
      <c r="C111" s="7" t="s">
        <v>73</v>
      </c>
      <c r="D111" s="93" t="s">
        <v>321</v>
      </c>
      <c r="E111" s="168"/>
      <c r="F111" s="168"/>
      <c r="G111" s="168"/>
      <c r="H111" s="169"/>
      <c r="I111" s="91"/>
    </row>
    <row r="112" spans="2:9" ht="34.5" customHeight="1">
      <c r="B112" s="77">
        <v>404</v>
      </c>
      <c r="C112" s="7" t="s">
        <v>74</v>
      </c>
      <c r="D112" s="93" t="s">
        <v>322</v>
      </c>
      <c r="E112" s="168"/>
      <c r="F112" s="168"/>
      <c r="G112" s="168"/>
      <c r="H112" s="169"/>
      <c r="I112" s="91"/>
    </row>
    <row r="113" spans="2:9" ht="34.5" customHeight="1">
      <c r="B113" s="77">
        <v>405</v>
      </c>
      <c r="C113" s="7" t="s">
        <v>323</v>
      </c>
      <c r="D113" s="93" t="s">
        <v>324</v>
      </c>
      <c r="E113" s="168"/>
      <c r="F113" s="168"/>
      <c r="G113" s="168"/>
      <c r="H113" s="169"/>
      <c r="I113" s="91"/>
    </row>
    <row r="114" spans="2:9" ht="34.5" customHeight="1">
      <c r="B114" s="77" t="s">
        <v>75</v>
      </c>
      <c r="C114" s="7" t="s">
        <v>76</v>
      </c>
      <c r="D114" s="93" t="s">
        <v>325</v>
      </c>
      <c r="E114" s="168"/>
      <c r="F114" s="168"/>
      <c r="G114" s="168"/>
      <c r="H114" s="169"/>
      <c r="I114" s="91"/>
    </row>
    <row r="115" spans="2:9" ht="34.5" customHeight="1">
      <c r="B115" s="79">
        <v>41</v>
      </c>
      <c r="C115" s="6" t="s">
        <v>326</v>
      </c>
      <c r="D115" s="93" t="s">
        <v>327</v>
      </c>
      <c r="E115" s="168"/>
      <c r="F115" s="168"/>
      <c r="G115" s="168"/>
      <c r="H115" s="169"/>
      <c r="I115" s="91"/>
    </row>
    <row r="116" spans="2:9" ht="34.5" customHeight="1">
      <c r="B116" s="77">
        <v>410</v>
      </c>
      <c r="C116" s="7" t="s">
        <v>77</v>
      </c>
      <c r="D116" s="93" t="s">
        <v>328</v>
      </c>
      <c r="E116" s="168"/>
      <c r="F116" s="168"/>
      <c r="G116" s="168"/>
      <c r="H116" s="169"/>
      <c r="I116" s="91"/>
    </row>
    <row r="117" spans="2:9" ht="34.5" customHeight="1">
      <c r="B117" s="77">
        <v>411</v>
      </c>
      <c r="C117" s="7" t="s">
        <v>78</v>
      </c>
      <c r="D117" s="93" t="s">
        <v>329</v>
      </c>
      <c r="E117" s="168"/>
      <c r="F117" s="168"/>
      <c r="G117" s="168"/>
      <c r="H117" s="169"/>
      <c r="I117" s="91"/>
    </row>
    <row r="118" spans="2:9" ht="34.5" customHeight="1">
      <c r="B118" s="77">
        <v>412</v>
      </c>
      <c r="C118" s="7" t="s">
        <v>330</v>
      </c>
      <c r="D118" s="93" t="s">
        <v>331</v>
      </c>
      <c r="E118" s="168"/>
      <c r="F118" s="168"/>
      <c r="G118" s="168"/>
      <c r="H118" s="169"/>
      <c r="I118" s="91"/>
    </row>
    <row r="119" spans="2:9" ht="34.5" customHeight="1">
      <c r="B119" s="77">
        <v>413</v>
      </c>
      <c r="C119" s="7" t="s">
        <v>332</v>
      </c>
      <c r="D119" s="93" t="s">
        <v>333</v>
      </c>
      <c r="E119" s="168"/>
      <c r="F119" s="168"/>
      <c r="G119" s="168"/>
      <c r="H119" s="169"/>
      <c r="I119" s="91"/>
    </row>
    <row r="120" spans="2:9" ht="34.5" customHeight="1">
      <c r="B120" s="77">
        <v>414</v>
      </c>
      <c r="C120" s="7" t="s">
        <v>334</v>
      </c>
      <c r="D120" s="93" t="s">
        <v>335</v>
      </c>
      <c r="E120" s="168"/>
      <c r="F120" s="168"/>
      <c r="G120" s="168"/>
      <c r="H120" s="169"/>
      <c r="I120" s="91"/>
    </row>
    <row r="121" spans="2:9" ht="34.5" customHeight="1">
      <c r="B121" s="77">
        <v>415</v>
      </c>
      <c r="C121" s="7" t="s">
        <v>336</v>
      </c>
      <c r="D121" s="93" t="s">
        <v>337</v>
      </c>
      <c r="E121" s="168"/>
      <c r="F121" s="168"/>
      <c r="G121" s="168"/>
      <c r="H121" s="169"/>
      <c r="I121" s="91"/>
    </row>
    <row r="122" spans="2:9" ht="34.5" customHeight="1">
      <c r="B122" s="77">
        <v>416</v>
      </c>
      <c r="C122" s="7" t="s">
        <v>338</v>
      </c>
      <c r="D122" s="93" t="s">
        <v>339</v>
      </c>
      <c r="E122" s="168"/>
      <c r="F122" s="168"/>
      <c r="G122" s="168"/>
      <c r="H122" s="169"/>
      <c r="I122" s="91"/>
    </row>
    <row r="123" spans="2:9" ht="34.5" customHeight="1">
      <c r="B123" s="77">
        <v>419</v>
      </c>
      <c r="C123" s="7" t="s">
        <v>340</v>
      </c>
      <c r="D123" s="93" t="s">
        <v>341</v>
      </c>
      <c r="E123" s="168"/>
      <c r="F123" s="168"/>
      <c r="G123" s="168"/>
      <c r="H123" s="169"/>
      <c r="I123" s="91"/>
    </row>
    <row r="124" spans="2:9" ht="34.5" customHeight="1">
      <c r="B124" s="79">
        <v>498</v>
      </c>
      <c r="C124" s="6" t="s">
        <v>342</v>
      </c>
      <c r="D124" s="93" t="s">
        <v>343</v>
      </c>
      <c r="E124" s="168"/>
      <c r="F124" s="168"/>
      <c r="G124" s="168"/>
      <c r="H124" s="169"/>
      <c r="I124" s="91"/>
    </row>
    <row r="125" spans="2:9" ht="34.5" customHeight="1">
      <c r="B125" s="79" t="s">
        <v>344</v>
      </c>
      <c r="C125" s="6" t="s">
        <v>345</v>
      </c>
      <c r="D125" s="93" t="s">
        <v>346</v>
      </c>
      <c r="E125" s="168">
        <v>1447</v>
      </c>
      <c r="F125" s="168">
        <v>1447</v>
      </c>
      <c r="G125" s="168">
        <v>1446</v>
      </c>
      <c r="H125" s="168">
        <v>1890</v>
      </c>
      <c r="I125" s="91"/>
    </row>
    <row r="126" spans="2:9" ht="34.5" customHeight="1">
      <c r="B126" s="79">
        <v>42</v>
      </c>
      <c r="C126" s="6" t="s">
        <v>347</v>
      </c>
      <c r="D126" s="93" t="s">
        <v>348</v>
      </c>
      <c r="E126" s="168"/>
      <c r="F126" s="168"/>
      <c r="G126" s="168"/>
      <c r="H126" s="169"/>
      <c r="I126" s="91"/>
    </row>
    <row r="127" spans="2:9" ht="34.5" customHeight="1">
      <c r="B127" s="77">
        <v>420</v>
      </c>
      <c r="C127" s="7" t="s">
        <v>349</v>
      </c>
      <c r="D127" s="93" t="s">
        <v>350</v>
      </c>
      <c r="E127" s="168"/>
      <c r="F127" s="168"/>
      <c r="G127" s="168"/>
      <c r="H127" s="169"/>
      <c r="I127" s="91"/>
    </row>
    <row r="128" spans="2:9" ht="34.5" customHeight="1">
      <c r="B128" s="77">
        <v>421</v>
      </c>
      <c r="C128" s="7" t="s">
        <v>351</v>
      </c>
      <c r="D128" s="93" t="s">
        <v>352</v>
      </c>
      <c r="E128" s="168"/>
      <c r="F128" s="168"/>
      <c r="G128" s="168"/>
      <c r="H128" s="169"/>
      <c r="I128" s="91"/>
    </row>
    <row r="129" spans="2:9" ht="34.5" customHeight="1">
      <c r="B129" s="77">
        <v>422</v>
      </c>
      <c r="C129" s="7" t="s">
        <v>265</v>
      </c>
      <c r="D129" s="93" t="s">
        <v>353</v>
      </c>
      <c r="E129" s="168"/>
      <c r="F129" s="168"/>
      <c r="G129" s="168"/>
      <c r="H129" s="171"/>
      <c r="I129" s="92"/>
    </row>
    <row r="130" spans="2:8" ht="34.5" customHeight="1">
      <c r="B130" s="77">
        <v>423</v>
      </c>
      <c r="C130" s="7" t="s">
        <v>267</v>
      </c>
      <c r="D130" s="93" t="s">
        <v>354</v>
      </c>
      <c r="E130" s="168"/>
      <c r="F130" s="168"/>
      <c r="G130" s="168"/>
      <c r="H130" s="171"/>
    </row>
    <row r="131" spans="2:8" ht="34.5" customHeight="1">
      <c r="B131" s="77">
        <v>427</v>
      </c>
      <c r="C131" s="7" t="s">
        <v>355</v>
      </c>
      <c r="D131" s="93" t="s">
        <v>356</v>
      </c>
      <c r="E131" s="168"/>
      <c r="F131" s="168"/>
      <c r="G131" s="168"/>
      <c r="H131" s="171"/>
    </row>
    <row r="132" spans="2:8" ht="34.5" customHeight="1">
      <c r="B132" s="77" t="s">
        <v>357</v>
      </c>
      <c r="C132" s="7" t="s">
        <v>358</v>
      </c>
      <c r="D132" s="93" t="s">
        <v>359</v>
      </c>
      <c r="E132" s="168"/>
      <c r="F132" s="168"/>
      <c r="G132" s="168"/>
      <c r="H132" s="171"/>
    </row>
    <row r="133" spans="2:8" ht="34.5" customHeight="1">
      <c r="B133" s="79">
        <v>430</v>
      </c>
      <c r="C133" s="6" t="s">
        <v>360</v>
      </c>
      <c r="D133" s="93" t="s">
        <v>361</v>
      </c>
      <c r="E133" s="168"/>
      <c r="F133" s="168"/>
      <c r="G133" s="168"/>
      <c r="H133" s="171"/>
    </row>
    <row r="134" spans="2:8" ht="34.5" customHeight="1">
      <c r="B134" s="79" t="s">
        <v>362</v>
      </c>
      <c r="C134" s="6" t="s">
        <v>363</v>
      </c>
      <c r="D134" s="93" t="s">
        <v>364</v>
      </c>
      <c r="E134" s="168"/>
      <c r="F134" s="168"/>
      <c r="G134" s="168"/>
      <c r="H134" s="171"/>
    </row>
    <row r="135" spans="2:8" ht="34.5" customHeight="1">
      <c r="B135" s="77">
        <v>431</v>
      </c>
      <c r="C135" s="7" t="s">
        <v>365</v>
      </c>
      <c r="D135" s="93" t="s">
        <v>366</v>
      </c>
      <c r="E135" s="168"/>
      <c r="F135" s="168"/>
      <c r="G135" s="168"/>
      <c r="H135" s="171"/>
    </row>
    <row r="136" spans="2:8" ht="34.5" customHeight="1">
      <c r="B136" s="77">
        <v>432</v>
      </c>
      <c r="C136" s="7" t="s">
        <v>367</v>
      </c>
      <c r="D136" s="93" t="s">
        <v>368</v>
      </c>
      <c r="E136" s="168"/>
      <c r="F136" s="168"/>
      <c r="G136" s="168"/>
      <c r="H136" s="171"/>
    </row>
    <row r="137" spans="2:8" ht="34.5" customHeight="1">
      <c r="B137" s="77">
        <v>433</v>
      </c>
      <c r="C137" s="7" t="s">
        <v>369</v>
      </c>
      <c r="D137" s="93" t="s">
        <v>370</v>
      </c>
      <c r="E137" s="168"/>
      <c r="F137" s="168"/>
      <c r="G137" s="168"/>
      <c r="H137" s="171"/>
    </row>
    <row r="138" spans="2:8" ht="34.5" customHeight="1">
      <c r="B138" s="77">
        <v>434</v>
      </c>
      <c r="C138" s="7" t="s">
        <v>371</v>
      </c>
      <c r="D138" s="93" t="s">
        <v>372</v>
      </c>
      <c r="E138" s="168"/>
      <c r="F138" s="168"/>
      <c r="G138" s="168"/>
      <c r="H138" s="171"/>
    </row>
    <row r="139" spans="2:8" ht="34.5" customHeight="1">
      <c r="B139" s="77">
        <v>435</v>
      </c>
      <c r="C139" s="7" t="s">
        <v>373</v>
      </c>
      <c r="D139" s="93" t="s">
        <v>374</v>
      </c>
      <c r="E139" s="168"/>
      <c r="F139" s="168"/>
      <c r="G139" s="168"/>
      <c r="H139" s="171"/>
    </row>
    <row r="140" spans="2:8" ht="34.5" customHeight="1">
      <c r="B140" s="77">
        <v>436</v>
      </c>
      <c r="C140" s="7" t="s">
        <v>375</v>
      </c>
      <c r="D140" s="93" t="s">
        <v>376</v>
      </c>
      <c r="E140" s="168"/>
      <c r="F140" s="168"/>
      <c r="G140" s="168"/>
      <c r="H140" s="171"/>
    </row>
    <row r="141" spans="2:8" ht="34.5" customHeight="1">
      <c r="B141" s="77">
        <v>439</v>
      </c>
      <c r="C141" s="7" t="s">
        <v>377</v>
      </c>
      <c r="D141" s="93" t="s">
        <v>378</v>
      </c>
      <c r="E141" s="168"/>
      <c r="F141" s="168"/>
      <c r="G141" s="168"/>
      <c r="H141" s="171"/>
    </row>
    <row r="142" spans="2:8" ht="34.5" customHeight="1">
      <c r="B142" s="79" t="s">
        <v>379</v>
      </c>
      <c r="C142" s="6" t="s">
        <v>380</v>
      </c>
      <c r="D142" s="93" t="s">
        <v>381</v>
      </c>
      <c r="E142" s="168"/>
      <c r="F142" s="168"/>
      <c r="G142" s="168"/>
      <c r="H142" s="171"/>
    </row>
    <row r="143" spans="2:8" ht="34.5" customHeight="1">
      <c r="B143" s="79">
        <v>47</v>
      </c>
      <c r="C143" s="6" t="s">
        <v>382</v>
      </c>
      <c r="D143" s="93" t="s">
        <v>383</v>
      </c>
      <c r="E143" s="168"/>
      <c r="F143" s="168"/>
      <c r="G143" s="168"/>
      <c r="H143" s="171"/>
    </row>
    <row r="144" spans="2:9" ht="34.5" customHeight="1">
      <c r="B144" s="79">
        <v>48</v>
      </c>
      <c r="C144" s="6" t="s">
        <v>384</v>
      </c>
      <c r="D144" s="93" t="s">
        <v>385</v>
      </c>
      <c r="E144" s="168"/>
      <c r="F144" s="168"/>
      <c r="G144" s="168"/>
      <c r="H144" s="171"/>
      <c r="I144" s="194"/>
    </row>
    <row r="145" spans="2:8" ht="34.5" customHeight="1">
      <c r="B145" s="79" t="s">
        <v>79</v>
      </c>
      <c r="C145" s="6" t="s">
        <v>386</v>
      </c>
      <c r="D145" s="93" t="s">
        <v>387</v>
      </c>
      <c r="E145" s="168"/>
      <c r="F145" s="168"/>
      <c r="G145" s="168"/>
      <c r="H145" s="171"/>
    </row>
    <row r="146" spans="2:8" ht="53.25" customHeight="1">
      <c r="B146" s="79"/>
      <c r="C146" s="6" t="s">
        <v>388</v>
      </c>
      <c r="D146" s="93" t="s">
        <v>389</v>
      </c>
      <c r="E146" s="168"/>
      <c r="F146" s="168"/>
      <c r="G146" s="168"/>
      <c r="H146" s="171"/>
    </row>
    <row r="147" spans="2:8" ht="34.5" customHeight="1">
      <c r="B147" s="79"/>
      <c r="C147" s="6" t="s">
        <v>390</v>
      </c>
      <c r="D147" s="93" t="s">
        <v>391</v>
      </c>
      <c r="E147" s="168">
        <f>SUM(E125+E100+E85)</f>
        <v>31602</v>
      </c>
      <c r="F147" s="168">
        <f>SUM(F125+F100+F85)</f>
        <v>33286</v>
      </c>
      <c r="G147" s="168">
        <f>SUM(G125+G100+G85)</f>
        <v>49830</v>
      </c>
      <c r="H147" s="168">
        <f>SUM(H125+H100+H85)</f>
        <v>54600</v>
      </c>
    </row>
    <row r="148" spans="2:8" ht="34.5" customHeight="1" thickBot="1">
      <c r="B148" s="80">
        <v>89</v>
      </c>
      <c r="C148" s="81" t="s">
        <v>392</v>
      </c>
      <c r="D148" s="95" t="s">
        <v>393</v>
      </c>
      <c r="E148" s="172">
        <v>13615</v>
      </c>
      <c r="F148" s="172">
        <v>14115</v>
      </c>
      <c r="G148" s="172">
        <v>14615</v>
      </c>
      <c r="H148" s="173">
        <v>15615</v>
      </c>
    </row>
    <row r="150" spans="2:9" ht="18.75">
      <c r="B150" s="1"/>
      <c r="C150" s="1"/>
      <c r="D150" s="1"/>
      <c r="E150" s="92"/>
      <c r="F150" s="179"/>
      <c r="G150" s="179"/>
      <c r="H150" s="179"/>
      <c r="I150" s="92"/>
    </row>
    <row r="151" spans="2:9" ht="18.75">
      <c r="B151" s="1"/>
      <c r="C151" s="1"/>
      <c r="D151" s="86"/>
      <c r="E151" s="180"/>
      <c r="F151" s="180"/>
      <c r="G151" s="180"/>
      <c r="H151" s="180"/>
      <c r="I151" s="92"/>
    </row>
    <row r="152" spans="5:9" ht="15.75">
      <c r="E152" s="92"/>
      <c r="F152" s="180"/>
      <c r="G152" s="180"/>
      <c r="H152" s="180"/>
      <c r="I152" s="92"/>
    </row>
    <row r="153" spans="5:9" ht="15.75">
      <c r="E153" s="92"/>
      <c r="F153" s="92"/>
      <c r="G153" s="92"/>
      <c r="H153" s="92"/>
      <c r="I153" s="92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ignoredErrors>
    <ignoredError sqref="D29:D148 D10:D18 D20:D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B2:I86"/>
  <sheetViews>
    <sheetView showGridLines="0" view="pageBreakPreview" zoomScale="60" zoomScaleNormal="55" zoomScalePageLayoutView="0" workbookViewId="0" topLeftCell="A70">
      <selection activeCell="I1" sqref="I1:I16384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130" customWidth="1"/>
    <col min="9" max="9" width="14.8515625" style="132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2" ht="42" customHeight="1">
      <c r="H2" s="131" t="s">
        <v>496</v>
      </c>
    </row>
    <row r="3" spans="2:9" ht="20.25">
      <c r="B3" s="47"/>
      <c r="I3" s="130"/>
    </row>
    <row r="4" spans="2:8" ht="27" customHeight="1">
      <c r="B4" s="218" t="s">
        <v>505</v>
      </c>
      <c r="C4" s="218"/>
      <c r="D4" s="218"/>
      <c r="E4" s="218"/>
      <c r="F4" s="218"/>
      <c r="G4" s="218"/>
      <c r="H4" s="218"/>
    </row>
    <row r="5" spans="5:8" ht="32.25" customHeight="1" hidden="1" thickBot="1">
      <c r="E5" s="132"/>
      <c r="F5" s="132"/>
      <c r="G5" s="132"/>
      <c r="H5" s="132"/>
    </row>
    <row r="6" spans="5:8" ht="15.75" customHeight="1" hidden="1">
      <c r="E6" s="132"/>
      <c r="F6" s="132"/>
      <c r="G6" s="132"/>
      <c r="H6" s="132"/>
    </row>
    <row r="7" spans="5:8" ht="24.75" customHeight="1" thickBot="1">
      <c r="E7" s="133"/>
      <c r="F7" s="133"/>
      <c r="G7" s="133"/>
      <c r="H7" s="127" t="s">
        <v>422</v>
      </c>
    </row>
    <row r="8" spans="2:8" ht="44.25" customHeight="1">
      <c r="B8" s="209" t="s">
        <v>412</v>
      </c>
      <c r="C8" s="211" t="s">
        <v>23</v>
      </c>
      <c r="D8" s="213" t="s">
        <v>413</v>
      </c>
      <c r="E8" s="215" t="s">
        <v>80</v>
      </c>
      <c r="F8" s="216"/>
      <c r="G8" s="216"/>
      <c r="H8" s="217"/>
    </row>
    <row r="9" spans="2:8" ht="56.25" customHeight="1" thickBot="1">
      <c r="B9" s="210"/>
      <c r="C9" s="212"/>
      <c r="D9" s="214"/>
      <c r="E9" s="128" t="s">
        <v>499</v>
      </c>
      <c r="F9" s="128" t="s">
        <v>500</v>
      </c>
      <c r="G9" s="128" t="s">
        <v>501</v>
      </c>
      <c r="H9" s="129" t="s">
        <v>502</v>
      </c>
    </row>
    <row r="10" spans="2:9" s="50" customFormat="1" ht="21" customHeight="1">
      <c r="B10" s="48">
        <v>1</v>
      </c>
      <c r="C10" s="49">
        <v>2</v>
      </c>
      <c r="D10" s="63">
        <v>3</v>
      </c>
      <c r="E10" s="134">
        <v>4</v>
      </c>
      <c r="F10" s="134">
        <v>5</v>
      </c>
      <c r="G10" s="134">
        <v>6</v>
      </c>
      <c r="H10" s="135">
        <v>7</v>
      </c>
      <c r="I10" s="136"/>
    </row>
    <row r="11" spans="2:9" s="53" customFormat="1" ht="34.5" customHeight="1">
      <c r="B11" s="51"/>
      <c r="C11" s="52" t="s">
        <v>105</v>
      </c>
      <c r="D11" s="64"/>
      <c r="E11" s="237"/>
      <c r="F11" s="237"/>
      <c r="G11" s="237"/>
      <c r="H11" s="238"/>
      <c r="I11" s="239"/>
    </row>
    <row r="12" spans="2:9" s="54" customFormat="1" ht="34.5" customHeight="1">
      <c r="B12" s="68" t="s">
        <v>106</v>
      </c>
      <c r="C12" s="69" t="s">
        <v>107</v>
      </c>
      <c r="D12" s="66">
        <v>1001</v>
      </c>
      <c r="E12" s="240">
        <f>SUM(E27+E28)</f>
        <v>7219</v>
      </c>
      <c r="F12" s="240">
        <f>SUM(F27+F28)</f>
        <v>21724</v>
      </c>
      <c r="G12" s="240">
        <f>SUM(G27+G28)</f>
        <v>37757</v>
      </c>
      <c r="H12" s="240">
        <f>SUM(H27+H28)</f>
        <v>15156</v>
      </c>
      <c r="I12" s="241"/>
    </row>
    <row r="13" spans="2:9" s="53" customFormat="1" ht="34.5" customHeight="1">
      <c r="B13" s="68">
        <v>60</v>
      </c>
      <c r="C13" s="69" t="s">
        <v>108</v>
      </c>
      <c r="D13" s="66">
        <v>1002</v>
      </c>
      <c r="E13" s="137"/>
      <c r="F13" s="137"/>
      <c r="G13" s="137"/>
      <c r="H13" s="138"/>
      <c r="I13" s="136"/>
    </row>
    <row r="14" spans="2:9" s="53" customFormat="1" ht="34.5" customHeight="1">
      <c r="B14" s="56">
        <v>600</v>
      </c>
      <c r="C14" s="57" t="s">
        <v>109</v>
      </c>
      <c r="D14" s="65">
        <v>1003</v>
      </c>
      <c r="E14" s="137"/>
      <c r="F14" s="137"/>
      <c r="G14" s="137"/>
      <c r="H14" s="138"/>
      <c r="I14" s="136"/>
    </row>
    <row r="15" spans="2:9" s="53" customFormat="1" ht="34.5" customHeight="1">
      <c r="B15" s="56">
        <v>601</v>
      </c>
      <c r="C15" s="57" t="s">
        <v>110</v>
      </c>
      <c r="D15" s="65">
        <v>1004</v>
      </c>
      <c r="E15" s="137"/>
      <c r="F15" s="137"/>
      <c r="G15" s="137"/>
      <c r="H15" s="138"/>
      <c r="I15" s="136"/>
    </row>
    <row r="16" spans="2:9" s="53" customFormat="1" ht="34.5" customHeight="1">
      <c r="B16" s="56">
        <v>602</v>
      </c>
      <c r="C16" s="57" t="s">
        <v>111</v>
      </c>
      <c r="D16" s="65">
        <v>1005</v>
      </c>
      <c r="E16" s="137"/>
      <c r="F16" s="137"/>
      <c r="G16" s="137"/>
      <c r="H16" s="138"/>
      <c r="I16" s="136"/>
    </row>
    <row r="17" spans="2:9" s="53" customFormat="1" ht="34.5" customHeight="1">
      <c r="B17" s="56">
        <v>603</v>
      </c>
      <c r="C17" s="57" t="s">
        <v>112</v>
      </c>
      <c r="D17" s="65">
        <v>1006</v>
      </c>
      <c r="E17" s="137"/>
      <c r="F17" s="137"/>
      <c r="G17" s="137"/>
      <c r="H17" s="138"/>
      <c r="I17" s="136"/>
    </row>
    <row r="18" spans="2:9" s="53" customFormat="1" ht="34.5" customHeight="1">
      <c r="B18" s="56">
        <v>604</v>
      </c>
      <c r="C18" s="57" t="s">
        <v>113</v>
      </c>
      <c r="D18" s="65">
        <v>1007</v>
      </c>
      <c r="E18" s="137"/>
      <c r="F18" s="137"/>
      <c r="G18" s="137"/>
      <c r="H18" s="138"/>
      <c r="I18" s="136"/>
    </row>
    <row r="19" spans="2:9" s="53" customFormat="1" ht="34.5" customHeight="1">
      <c r="B19" s="56">
        <v>605</v>
      </c>
      <c r="C19" s="57" t="s">
        <v>114</v>
      </c>
      <c r="D19" s="65">
        <v>1008</v>
      </c>
      <c r="E19" s="137"/>
      <c r="F19" s="137"/>
      <c r="G19" s="137"/>
      <c r="H19" s="138"/>
      <c r="I19" s="136"/>
    </row>
    <row r="20" spans="2:9" s="53" customFormat="1" ht="34.5" customHeight="1">
      <c r="B20" s="68">
        <v>61</v>
      </c>
      <c r="C20" s="69" t="s">
        <v>115</v>
      </c>
      <c r="D20" s="66">
        <v>1009</v>
      </c>
      <c r="E20" s="137"/>
      <c r="F20" s="137"/>
      <c r="G20" s="137"/>
      <c r="H20" s="138"/>
      <c r="I20" s="136"/>
    </row>
    <row r="21" spans="2:9" s="53" customFormat="1" ht="34.5" customHeight="1">
      <c r="B21" s="56">
        <v>610</v>
      </c>
      <c r="C21" s="57" t="s">
        <v>116</v>
      </c>
      <c r="D21" s="65">
        <v>1010</v>
      </c>
      <c r="E21" s="137"/>
      <c r="F21" s="137"/>
      <c r="G21" s="137"/>
      <c r="H21" s="138"/>
      <c r="I21" s="136"/>
    </row>
    <row r="22" spans="2:9" s="53" customFormat="1" ht="34.5" customHeight="1">
      <c r="B22" s="56">
        <v>611</v>
      </c>
      <c r="C22" s="57" t="s">
        <v>117</v>
      </c>
      <c r="D22" s="65">
        <v>1011</v>
      </c>
      <c r="E22" s="137"/>
      <c r="F22" s="137"/>
      <c r="G22" s="137"/>
      <c r="H22" s="138"/>
      <c r="I22" s="136"/>
    </row>
    <row r="23" spans="2:9" s="53" customFormat="1" ht="34.5" customHeight="1">
      <c r="B23" s="56">
        <v>612</v>
      </c>
      <c r="C23" s="57" t="s">
        <v>118</v>
      </c>
      <c r="D23" s="65">
        <v>1012</v>
      </c>
      <c r="E23" s="137"/>
      <c r="F23" s="137"/>
      <c r="G23" s="137"/>
      <c r="H23" s="138"/>
      <c r="I23" s="136"/>
    </row>
    <row r="24" spans="2:9" s="53" customFormat="1" ht="34.5" customHeight="1">
      <c r="B24" s="56">
        <v>613</v>
      </c>
      <c r="C24" s="57" t="s">
        <v>119</v>
      </c>
      <c r="D24" s="65">
        <v>1013</v>
      </c>
      <c r="E24" s="137"/>
      <c r="F24" s="137"/>
      <c r="G24" s="137"/>
      <c r="H24" s="138"/>
      <c r="I24" s="136"/>
    </row>
    <row r="25" spans="2:9" s="53" customFormat="1" ht="34.5" customHeight="1">
      <c r="B25" s="56">
        <v>614</v>
      </c>
      <c r="C25" s="57" t="s">
        <v>120</v>
      </c>
      <c r="D25" s="65">
        <v>1014</v>
      </c>
      <c r="E25" s="137"/>
      <c r="F25" s="137"/>
      <c r="G25" s="137"/>
      <c r="H25" s="138"/>
      <c r="I25" s="136"/>
    </row>
    <row r="26" spans="2:9" s="53" customFormat="1" ht="34.5" customHeight="1">
      <c r="B26" s="56">
        <v>615</v>
      </c>
      <c r="C26" s="57" t="s">
        <v>121</v>
      </c>
      <c r="D26" s="65">
        <v>1015</v>
      </c>
      <c r="E26" s="137"/>
      <c r="F26" s="137"/>
      <c r="G26" s="137"/>
      <c r="H26" s="138"/>
      <c r="I26" s="136"/>
    </row>
    <row r="27" spans="2:9" s="53" customFormat="1" ht="34.5" customHeight="1">
      <c r="B27" s="56">
        <v>64</v>
      </c>
      <c r="C27" s="69" t="s">
        <v>122</v>
      </c>
      <c r="D27" s="66">
        <v>1016</v>
      </c>
      <c r="E27" s="191">
        <v>7219</v>
      </c>
      <c r="F27" s="191">
        <v>21724</v>
      </c>
      <c r="G27" s="191">
        <v>32822</v>
      </c>
      <c r="H27" s="192">
        <v>14467</v>
      </c>
      <c r="I27" s="136"/>
    </row>
    <row r="28" spans="2:9" s="53" customFormat="1" ht="34.5" customHeight="1">
      <c r="B28" s="56">
        <v>65</v>
      </c>
      <c r="C28" s="69" t="s">
        <v>123</v>
      </c>
      <c r="D28" s="65">
        <v>1017</v>
      </c>
      <c r="E28" s="191"/>
      <c r="F28" s="191"/>
      <c r="G28" s="191">
        <v>4935</v>
      </c>
      <c r="H28" s="192">
        <v>689</v>
      </c>
      <c r="I28" s="136"/>
    </row>
    <row r="29" spans="2:9" s="53" customFormat="1" ht="34.5" customHeight="1">
      <c r="B29" s="68"/>
      <c r="C29" s="69" t="s">
        <v>124</v>
      </c>
      <c r="D29" s="74"/>
      <c r="E29" s="137"/>
      <c r="F29" s="137"/>
      <c r="G29" s="137"/>
      <c r="H29" s="138"/>
      <c r="I29" s="136"/>
    </row>
    <row r="30" spans="2:9" s="53" customFormat="1" ht="39.75" customHeight="1">
      <c r="B30" s="68" t="s">
        <v>125</v>
      </c>
      <c r="C30" s="69" t="s">
        <v>126</v>
      </c>
      <c r="D30" s="66">
        <v>1018</v>
      </c>
      <c r="E30" s="137">
        <f>SUM(E35:E41)</f>
        <v>8070</v>
      </c>
      <c r="F30" s="137">
        <f>SUM(F35:F41)</f>
        <v>19840</v>
      </c>
      <c r="G30" s="137">
        <f>SUM(G35:G41)</f>
        <v>21212</v>
      </c>
      <c r="H30" s="137">
        <f>SUM(H35:H41)</f>
        <v>10830</v>
      </c>
      <c r="I30" s="136"/>
    </row>
    <row r="31" spans="2:9" s="53" customFormat="1" ht="34.5" customHeight="1">
      <c r="B31" s="56">
        <v>50</v>
      </c>
      <c r="C31" s="57" t="s">
        <v>127</v>
      </c>
      <c r="D31" s="65">
        <v>1019</v>
      </c>
      <c r="E31" s="137"/>
      <c r="F31" s="137"/>
      <c r="G31" s="137"/>
      <c r="H31" s="138"/>
      <c r="I31" s="136"/>
    </row>
    <row r="32" spans="2:9" s="53" customFormat="1" ht="34.5" customHeight="1">
      <c r="B32" s="56">
        <v>62</v>
      </c>
      <c r="C32" s="57" t="s">
        <v>128</v>
      </c>
      <c r="D32" s="65">
        <v>1020</v>
      </c>
      <c r="E32" s="137"/>
      <c r="F32" s="137"/>
      <c r="G32" s="137"/>
      <c r="H32" s="138"/>
      <c r="I32" s="136"/>
    </row>
    <row r="33" spans="2:9" s="53" customFormat="1" ht="42.75" customHeight="1">
      <c r="B33" s="56">
        <v>630</v>
      </c>
      <c r="C33" s="57" t="s">
        <v>129</v>
      </c>
      <c r="D33" s="65">
        <v>1021</v>
      </c>
      <c r="E33" s="137"/>
      <c r="F33" s="137"/>
      <c r="G33" s="137"/>
      <c r="H33" s="138"/>
      <c r="I33" s="136"/>
    </row>
    <row r="34" spans="2:9" s="53" customFormat="1" ht="53.25" customHeight="1">
      <c r="B34" s="56">
        <v>631</v>
      </c>
      <c r="C34" s="57" t="s">
        <v>130</v>
      </c>
      <c r="D34" s="65">
        <v>1022</v>
      </c>
      <c r="E34" s="137"/>
      <c r="F34" s="137"/>
      <c r="G34" s="137"/>
      <c r="H34" s="137"/>
      <c r="I34" s="136"/>
    </row>
    <row r="35" spans="2:9" s="53" customFormat="1" ht="34.5" customHeight="1">
      <c r="B35" s="56" t="s">
        <v>26</v>
      </c>
      <c r="C35" s="57" t="s">
        <v>131</v>
      </c>
      <c r="D35" s="65">
        <v>1023</v>
      </c>
      <c r="E35" s="137">
        <v>395</v>
      </c>
      <c r="F35" s="137">
        <v>222</v>
      </c>
      <c r="G35" s="137">
        <v>281</v>
      </c>
      <c r="H35" s="138">
        <v>113</v>
      </c>
      <c r="I35" s="136"/>
    </row>
    <row r="36" spans="2:9" s="53" customFormat="1" ht="34.5" customHeight="1">
      <c r="B36" s="56">
        <v>513</v>
      </c>
      <c r="C36" s="57" t="s">
        <v>132</v>
      </c>
      <c r="D36" s="65">
        <v>1024</v>
      </c>
      <c r="E36" s="137">
        <v>120</v>
      </c>
      <c r="F36" s="137">
        <v>270</v>
      </c>
      <c r="G36" s="137">
        <v>390</v>
      </c>
      <c r="H36" s="138">
        <v>110</v>
      </c>
      <c r="I36" s="136"/>
    </row>
    <row r="37" spans="2:9" s="53" customFormat="1" ht="34.5" customHeight="1">
      <c r="B37" s="56">
        <v>52</v>
      </c>
      <c r="C37" s="57" t="s">
        <v>133</v>
      </c>
      <c r="D37" s="65">
        <v>1025</v>
      </c>
      <c r="E37" s="155">
        <v>4740</v>
      </c>
      <c r="F37" s="155">
        <v>5750</v>
      </c>
      <c r="G37" s="155">
        <v>5339</v>
      </c>
      <c r="H37" s="156">
        <v>5159</v>
      </c>
      <c r="I37" s="136"/>
    </row>
    <row r="38" spans="2:9" s="53" customFormat="1" ht="34.5" customHeight="1">
      <c r="B38" s="56">
        <v>53</v>
      </c>
      <c r="C38" s="57" t="s">
        <v>134</v>
      </c>
      <c r="D38" s="65">
        <v>1026</v>
      </c>
      <c r="E38" s="155">
        <v>438</v>
      </c>
      <c r="F38" s="155">
        <v>1157</v>
      </c>
      <c r="G38" s="155">
        <v>1439</v>
      </c>
      <c r="H38" s="156">
        <v>860</v>
      </c>
      <c r="I38" s="136"/>
    </row>
    <row r="39" spans="2:9" s="53" customFormat="1" ht="34.5" customHeight="1">
      <c r="B39" s="56">
        <v>540</v>
      </c>
      <c r="C39" s="57" t="s">
        <v>135</v>
      </c>
      <c r="D39" s="65">
        <v>1027</v>
      </c>
      <c r="E39" s="137">
        <v>1400</v>
      </c>
      <c r="F39" s="137">
        <v>1400</v>
      </c>
      <c r="G39" s="137">
        <v>1450</v>
      </c>
      <c r="H39" s="138">
        <v>1450</v>
      </c>
      <c r="I39" s="136"/>
    </row>
    <row r="40" spans="2:9" s="53" customFormat="1" ht="34.5" customHeight="1">
      <c r="B40" s="56" t="s">
        <v>27</v>
      </c>
      <c r="C40" s="57" t="s">
        <v>136</v>
      </c>
      <c r="D40" s="65">
        <v>1028</v>
      </c>
      <c r="E40" s="155"/>
      <c r="F40" s="155"/>
      <c r="G40" s="155"/>
      <c r="H40" s="156"/>
      <c r="I40" s="136"/>
    </row>
    <row r="41" spans="2:9" s="55" customFormat="1" ht="34.5" customHeight="1">
      <c r="B41" s="56">
        <v>55</v>
      </c>
      <c r="C41" s="57" t="s">
        <v>137</v>
      </c>
      <c r="D41" s="65">
        <v>1029</v>
      </c>
      <c r="E41" s="155">
        <v>977</v>
      </c>
      <c r="F41" s="155">
        <v>11041</v>
      </c>
      <c r="G41" s="155">
        <v>12313</v>
      </c>
      <c r="H41" s="156">
        <v>3138</v>
      </c>
      <c r="I41" s="136"/>
    </row>
    <row r="42" spans="2:9" s="55" customFormat="1" ht="34.5" customHeight="1">
      <c r="B42" s="68"/>
      <c r="C42" s="69" t="s">
        <v>138</v>
      </c>
      <c r="D42" s="66">
        <v>1030</v>
      </c>
      <c r="E42" s="137"/>
      <c r="F42" s="137">
        <f>SUM(F12-F30)</f>
        <v>1884</v>
      </c>
      <c r="G42" s="137">
        <f>SUM(G12-G30)</f>
        <v>16545</v>
      </c>
      <c r="H42" s="137">
        <f>SUM(H12-H30)</f>
        <v>4326</v>
      </c>
      <c r="I42" s="136"/>
    </row>
    <row r="43" spans="2:9" s="55" customFormat="1" ht="34.5" customHeight="1">
      <c r="B43" s="68"/>
      <c r="C43" s="69" t="s">
        <v>139</v>
      </c>
      <c r="D43" s="66">
        <v>1031</v>
      </c>
      <c r="E43" s="137">
        <f>SUM(E30-E12)</f>
        <v>851</v>
      </c>
      <c r="F43" s="137"/>
      <c r="G43" s="137"/>
      <c r="H43" s="138"/>
      <c r="I43" s="132"/>
    </row>
    <row r="44" spans="2:9" s="55" customFormat="1" ht="34.5" customHeight="1">
      <c r="B44" s="68">
        <v>66</v>
      </c>
      <c r="C44" s="69" t="s">
        <v>140</v>
      </c>
      <c r="D44" s="66">
        <v>1032</v>
      </c>
      <c r="E44" s="137"/>
      <c r="F44" s="137"/>
      <c r="G44" s="137"/>
      <c r="H44" s="138"/>
      <c r="I44" s="132"/>
    </row>
    <row r="45" spans="2:9" s="55" customFormat="1" ht="34.5" customHeight="1">
      <c r="B45" s="68" t="s">
        <v>141</v>
      </c>
      <c r="C45" s="69" t="s">
        <v>142</v>
      </c>
      <c r="D45" s="66">
        <v>1033</v>
      </c>
      <c r="E45" s="137"/>
      <c r="F45" s="137"/>
      <c r="G45" s="137"/>
      <c r="H45" s="138"/>
      <c r="I45" s="132"/>
    </row>
    <row r="46" spans="2:9" s="55" customFormat="1" ht="34.5" customHeight="1">
      <c r="B46" s="56">
        <v>660</v>
      </c>
      <c r="C46" s="57" t="s">
        <v>143</v>
      </c>
      <c r="D46" s="65">
        <v>1034</v>
      </c>
      <c r="E46" s="137"/>
      <c r="F46" s="137"/>
      <c r="G46" s="137"/>
      <c r="H46" s="138"/>
      <c r="I46" s="132"/>
    </row>
    <row r="47" spans="2:9" s="55" customFormat="1" ht="34.5" customHeight="1">
      <c r="B47" s="56">
        <v>661</v>
      </c>
      <c r="C47" s="57" t="s">
        <v>144</v>
      </c>
      <c r="D47" s="65">
        <v>1035</v>
      </c>
      <c r="E47" s="139"/>
      <c r="F47" s="139"/>
      <c r="G47" s="139"/>
      <c r="H47" s="140"/>
      <c r="I47" s="132"/>
    </row>
    <row r="48" spans="2:9" s="55" customFormat="1" ht="34.5" customHeight="1">
      <c r="B48" s="56">
        <v>665</v>
      </c>
      <c r="C48" s="57" t="s">
        <v>145</v>
      </c>
      <c r="D48" s="65">
        <v>1036</v>
      </c>
      <c r="E48" s="139"/>
      <c r="F48" s="139"/>
      <c r="G48" s="139"/>
      <c r="H48" s="140"/>
      <c r="I48" s="132"/>
    </row>
    <row r="49" spans="2:9" s="55" customFormat="1" ht="34.5" customHeight="1">
      <c r="B49" s="56">
        <v>669</v>
      </c>
      <c r="C49" s="57" t="s">
        <v>146</v>
      </c>
      <c r="D49" s="65">
        <v>1037</v>
      </c>
      <c r="E49" s="139"/>
      <c r="F49" s="139"/>
      <c r="G49" s="139"/>
      <c r="H49" s="140"/>
      <c r="I49" s="132"/>
    </row>
    <row r="50" spans="2:9" s="55" customFormat="1" ht="34.5" customHeight="1">
      <c r="B50" s="68">
        <v>662</v>
      </c>
      <c r="C50" s="69" t="s">
        <v>147</v>
      </c>
      <c r="D50" s="66">
        <v>1038</v>
      </c>
      <c r="E50" s="139"/>
      <c r="F50" s="139"/>
      <c r="G50" s="139"/>
      <c r="H50" s="140"/>
      <c r="I50" s="132"/>
    </row>
    <row r="51" spans="2:9" s="55" customFormat="1" ht="34.5" customHeight="1">
      <c r="B51" s="68" t="s">
        <v>28</v>
      </c>
      <c r="C51" s="69" t="s">
        <v>148</v>
      </c>
      <c r="D51" s="66">
        <v>1039</v>
      </c>
      <c r="E51" s="139"/>
      <c r="F51" s="139"/>
      <c r="G51" s="139"/>
      <c r="H51" s="140"/>
      <c r="I51" s="132"/>
    </row>
    <row r="52" spans="2:9" s="55" customFormat="1" ht="34.5" customHeight="1">
      <c r="B52" s="68">
        <v>56</v>
      </c>
      <c r="C52" s="69" t="s">
        <v>149</v>
      </c>
      <c r="D52" s="66">
        <v>1040</v>
      </c>
      <c r="E52" s="139"/>
      <c r="F52" s="139"/>
      <c r="G52" s="139"/>
      <c r="H52" s="140"/>
      <c r="I52" s="132"/>
    </row>
    <row r="53" spans="2:8" ht="34.5" customHeight="1">
      <c r="B53" s="68" t="s">
        <v>150</v>
      </c>
      <c r="C53" s="69" t="s">
        <v>414</v>
      </c>
      <c r="D53" s="66">
        <v>1041</v>
      </c>
      <c r="E53" s="139"/>
      <c r="F53" s="139"/>
      <c r="G53" s="139"/>
      <c r="H53" s="140"/>
    </row>
    <row r="54" spans="2:8" ht="34.5" customHeight="1">
      <c r="B54" s="56">
        <v>560</v>
      </c>
      <c r="C54" s="57" t="s">
        <v>29</v>
      </c>
      <c r="D54" s="65">
        <v>1042</v>
      </c>
      <c r="E54" s="139"/>
      <c r="F54" s="139"/>
      <c r="G54" s="139"/>
      <c r="H54" s="140"/>
    </row>
    <row r="55" spans="2:8" ht="34.5" customHeight="1">
      <c r="B55" s="56">
        <v>561</v>
      </c>
      <c r="C55" s="57" t="s">
        <v>30</v>
      </c>
      <c r="D55" s="65">
        <v>1043</v>
      </c>
      <c r="E55" s="139"/>
      <c r="F55" s="139"/>
      <c r="G55" s="139"/>
      <c r="H55" s="140"/>
    </row>
    <row r="56" spans="2:8" ht="34.5" customHeight="1">
      <c r="B56" s="56">
        <v>565</v>
      </c>
      <c r="C56" s="57" t="s">
        <v>151</v>
      </c>
      <c r="D56" s="65">
        <v>1044</v>
      </c>
      <c r="E56" s="139"/>
      <c r="F56" s="139"/>
      <c r="G56" s="139"/>
      <c r="H56" s="140"/>
    </row>
    <row r="57" spans="2:8" ht="34.5" customHeight="1">
      <c r="B57" s="56" t="s">
        <v>31</v>
      </c>
      <c r="C57" s="57" t="s">
        <v>152</v>
      </c>
      <c r="D57" s="65">
        <v>1045</v>
      </c>
      <c r="E57" s="139"/>
      <c r="F57" s="139"/>
      <c r="G57" s="139"/>
      <c r="H57" s="140"/>
    </row>
    <row r="58" spans="2:8" ht="34.5" customHeight="1">
      <c r="B58" s="56">
        <v>562</v>
      </c>
      <c r="C58" s="69" t="s">
        <v>153</v>
      </c>
      <c r="D58" s="66">
        <v>1046</v>
      </c>
      <c r="E58" s="139"/>
      <c r="F58" s="139"/>
      <c r="G58" s="139"/>
      <c r="H58" s="140"/>
    </row>
    <row r="59" spans="2:8" ht="34.5" customHeight="1">
      <c r="B59" s="68" t="s">
        <v>154</v>
      </c>
      <c r="C59" s="69" t="s">
        <v>155</v>
      </c>
      <c r="D59" s="66">
        <v>1047</v>
      </c>
      <c r="E59" s="139"/>
      <c r="F59" s="139"/>
      <c r="G59" s="139"/>
      <c r="H59" s="140"/>
    </row>
    <row r="60" spans="2:8" ht="34.5" customHeight="1">
      <c r="B60" s="68"/>
      <c r="C60" s="69" t="s">
        <v>156</v>
      </c>
      <c r="D60" s="66">
        <v>1048</v>
      </c>
      <c r="E60" s="139"/>
      <c r="F60" s="139"/>
      <c r="G60" s="139"/>
      <c r="H60" s="140"/>
    </row>
    <row r="61" spans="2:8" ht="34.5" customHeight="1">
      <c r="B61" s="68"/>
      <c r="C61" s="69" t="s">
        <v>157</v>
      </c>
      <c r="D61" s="66">
        <v>1049</v>
      </c>
      <c r="E61" s="139"/>
      <c r="F61" s="139"/>
      <c r="G61" s="139"/>
      <c r="H61" s="140"/>
    </row>
    <row r="62" spans="2:8" ht="34.5" customHeight="1">
      <c r="B62" s="56" t="s">
        <v>32</v>
      </c>
      <c r="C62" s="57" t="s">
        <v>158</v>
      </c>
      <c r="D62" s="65">
        <v>1050</v>
      </c>
      <c r="E62" s="139"/>
      <c r="F62" s="139"/>
      <c r="G62" s="139"/>
      <c r="H62" s="140"/>
    </row>
    <row r="63" spans="2:8" ht="34.5" customHeight="1">
      <c r="B63" s="56" t="s">
        <v>33</v>
      </c>
      <c r="C63" s="57" t="s">
        <v>159</v>
      </c>
      <c r="D63" s="65">
        <v>1051</v>
      </c>
      <c r="E63" s="139"/>
      <c r="F63" s="139"/>
      <c r="G63" s="139"/>
      <c r="H63" s="140"/>
    </row>
    <row r="64" spans="2:8" ht="34.5" customHeight="1">
      <c r="B64" s="68" t="s">
        <v>160</v>
      </c>
      <c r="C64" s="69" t="s">
        <v>161</v>
      </c>
      <c r="D64" s="66">
        <v>1052</v>
      </c>
      <c r="E64" s="139"/>
      <c r="F64" s="139"/>
      <c r="G64" s="139"/>
      <c r="H64" s="140"/>
    </row>
    <row r="65" spans="2:8" ht="34.5" customHeight="1">
      <c r="B65" s="68" t="s">
        <v>34</v>
      </c>
      <c r="C65" s="69" t="s">
        <v>162</v>
      </c>
      <c r="D65" s="66">
        <v>1053</v>
      </c>
      <c r="E65" s="139"/>
      <c r="F65" s="139">
        <v>200</v>
      </c>
      <c r="G65" s="139"/>
      <c r="H65" s="140"/>
    </row>
    <row r="66" spans="2:8" ht="34.5" customHeight="1">
      <c r="B66" s="56"/>
      <c r="C66" s="57" t="s">
        <v>163</v>
      </c>
      <c r="D66" s="65">
        <v>1054</v>
      </c>
      <c r="E66" s="139"/>
      <c r="F66" s="139"/>
      <c r="G66" s="139"/>
      <c r="H66" s="140"/>
    </row>
    <row r="67" spans="2:8" ht="34.5" customHeight="1">
      <c r="B67" s="56"/>
      <c r="C67" s="57" t="s">
        <v>164</v>
      </c>
      <c r="D67" s="65">
        <v>1055</v>
      </c>
      <c r="E67" s="139">
        <f>SUM(E30-E12)</f>
        <v>851</v>
      </c>
      <c r="F67" s="139"/>
      <c r="G67" s="139"/>
      <c r="H67" s="140"/>
    </row>
    <row r="68" spans="2:8" ht="34.5" customHeight="1">
      <c r="B68" s="56" t="s">
        <v>165</v>
      </c>
      <c r="C68" s="57" t="s">
        <v>166</v>
      </c>
      <c r="D68" s="65">
        <v>1056</v>
      </c>
      <c r="E68" s="139"/>
      <c r="F68" s="139"/>
      <c r="G68" s="139"/>
      <c r="H68" s="140"/>
    </row>
    <row r="69" spans="2:8" ht="34.5" customHeight="1">
      <c r="B69" s="56" t="s">
        <v>167</v>
      </c>
      <c r="C69" s="57" t="s">
        <v>168</v>
      </c>
      <c r="D69" s="65">
        <v>1057</v>
      </c>
      <c r="E69" s="139"/>
      <c r="F69" s="139"/>
      <c r="G69" s="139"/>
      <c r="H69" s="140"/>
    </row>
    <row r="70" spans="2:8" ht="34.5" customHeight="1">
      <c r="B70" s="68"/>
      <c r="C70" s="69" t="s">
        <v>169</v>
      </c>
      <c r="D70" s="66">
        <v>1058</v>
      </c>
      <c r="E70" s="139"/>
      <c r="F70" s="139">
        <f>SUM(F12-F30-F65)</f>
        <v>1684</v>
      </c>
      <c r="G70" s="139">
        <f>SUM(G12-G30-G65)</f>
        <v>16545</v>
      </c>
      <c r="H70" s="139">
        <f>SUM(H12-H30-H65)</f>
        <v>4326</v>
      </c>
    </row>
    <row r="71" spans="2:8" ht="34.5" customHeight="1">
      <c r="B71" s="70"/>
      <c r="C71" s="71" t="s">
        <v>170</v>
      </c>
      <c r="D71" s="66">
        <v>1059</v>
      </c>
      <c r="E71" s="139"/>
      <c r="F71" s="139"/>
      <c r="G71" s="139"/>
      <c r="H71" s="140"/>
    </row>
    <row r="72" spans="2:8" ht="34.5" customHeight="1">
      <c r="B72" s="56"/>
      <c r="C72" s="72" t="s">
        <v>171</v>
      </c>
      <c r="D72" s="65"/>
      <c r="E72" s="139"/>
      <c r="F72" s="139"/>
      <c r="G72" s="139"/>
      <c r="H72" s="140"/>
    </row>
    <row r="73" spans="2:8" ht="34.5" customHeight="1">
      <c r="B73" s="56">
        <v>721</v>
      </c>
      <c r="C73" s="72" t="s">
        <v>172</v>
      </c>
      <c r="D73" s="65">
        <v>1060</v>
      </c>
      <c r="E73" s="139"/>
      <c r="F73" s="139"/>
      <c r="G73" s="139"/>
      <c r="H73" s="140"/>
    </row>
    <row r="74" spans="2:8" ht="34.5" customHeight="1">
      <c r="B74" s="56" t="s">
        <v>173</v>
      </c>
      <c r="C74" s="72" t="s">
        <v>174</v>
      </c>
      <c r="D74" s="65">
        <v>1061</v>
      </c>
      <c r="E74" s="139"/>
      <c r="F74" s="139"/>
      <c r="G74" s="139"/>
      <c r="H74" s="140"/>
    </row>
    <row r="75" spans="2:8" ht="34.5" customHeight="1">
      <c r="B75" s="56" t="s">
        <v>173</v>
      </c>
      <c r="C75" s="72" t="s">
        <v>175</v>
      </c>
      <c r="D75" s="65">
        <v>1062</v>
      </c>
      <c r="E75" s="139"/>
      <c r="F75" s="139"/>
      <c r="G75" s="139"/>
      <c r="H75" s="140"/>
    </row>
    <row r="76" spans="2:8" ht="34.5" customHeight="1">
      <c r="B76" s="56">
        <v>723</v>
      </c>
      <c r="C76" s="72" t="s">
        <v>176</v>
      </c>
      <c r="D76" s="65">
        <v>1063</v>
      </c>
      <c r="E76" s="139"/>
      <c r="F76" s="139"/>
      <c r="G76" s="139"/>
      <c r="H76" s="140"/>
    </row>
    <row r="77" spans="2:8" ht="34.5" customHeight="1">
      <c r="B77" s="68"/>
      <c r="C77" s="71" t="s">
        <v>415</v>
      </c>
      <c r="D77" s="66">
        <v>1064</v>
      </c>
      <c r="E77" s="139"/>
      <c r="F77" s="139"/>
      <c r="G77" s="139"/>
      <c r="H77" s="140"/>
    </row>
    <row r="78" spans="2:8" ht="34.5" customHeight="1">
      <c r="B78" s="70"/>
      <c r="C78" s="71" t="s">
        <v>416</v>
      </c>
      <c r="D78" s="66">
        <v>1065</v>
      </c>
      <c r="E78" s="139"/>
      <c r="F78" s="139"/>
      <c r="G78" s="139"/>
      <c r="H78" s="140"/>
    </row>
    <row r="79" spans="2:8" ht="34.5" customHeight="1">
      <c r="B79" s="73"/>
      <c r="C79" s="72" t="s">
        <v>177</v>
      </c>
      <c r="D79" s="65">
        <v>1066</v>
      </c>
      <c r="E79" s="139"/>
      <c r="F79" s="139"/>
      <c r="G79" s="139"/>
      <c r="H79" s="140"/>
    </row>
    <row r="80" spans="2:8" ht="34.5" customHeight="1">
      <c r="B80" s="73"/>
      <c r="C80" s="72" t="s">
        <v>178</v>
      </c>
      <c r="D80" s="65">
        <v>1067</v>
      </c>
      <c r="E80" s="139"/>
      <c r="F80" s="139"/>
      <c r="G80" s="139"/>
      <c r="H80" s="140"/>
    </row>
    <row r="81" spans="2:8" ht="34.5" customHeight="1">
      <c r="B81" s="73"/>
      <c r="C81" s="72" t="s">
        <v>417</v>
      </c>
      <c r="D81" s="65">
        <v>1068</v>
      </c>
      <c r="E81" s="141"/>
      <c r="F81" s="139"/>
      <c r="G81" s="142"/>
      <c r="H81" s="140"/>
    </row>
    <row r="82" spans="2:8" ht="34.5" customHeight="1">
      <c r="B82" s="73"/>
      <c r="C82" s="72" t="s">
        <v>418</v>
      </c>
      <c r="D82" s="65">
        <v>1069</v>
      </c>
      <c r="E82" s="143"/>
      <c r="F82" s="144"/>
      <c r="G82" s="133"/>
      <c r="H82" s="145"/>
    </row>
    <row r="83" spans="2:8" ht="34.5" customHeight="1">
      <c r="B83" s="73"/>
      <c r="C83" s="72" t="s">
        <v>419</v>
      </c>
      <c r="D83" s="65"/>
      <c r="E83" s="146"/>
      <c r="F83" s="147"/>
      <c r="G83" s="148"/>
      <c r="H83" s="140"/>
    </row>
    <row r="84" spans="2:8" ht="34.5" customHeight="1">
      <c r="B84" s="59"/>
      <c r="C84" s="58" t="s">
        <v>24</v>
      </c>
      <c r="D84" s="65">
        <v>1070</v>
      </c>
      <c r="E84" s="149"/>
      <c r="F84" s="149"/>
      <c r="G84" s="150"/>
      <c r="H84" s="151"/>
    </row>
    <row r="85" spans="2:8" ht="34.5" customHeight="1" thickBot="1">
      <c r="B85" s="60"/>
      <c r="C85" s="61" t="s">
        <v>179</v>
      </c>
      <c r="D85" s="67">
        <v>1071</v>
      </c>
      <c r="E85" s="152"/>
      <c r="F85" s="153"/>
      <c r="G85" s="152"/>
      <c r="H85" s="154"/>
    </row>
    <row r="86" ht="54" customHeight="1">
      <c r="D86" s="62"/>
    </row>
  </sheetData>
  <sheetProtection/>
  <mergeCells count="5">
    <mergeCell ref="B8:B9"/>
    <mergeCell ref="C8:C9"/>
    <mergeCell ref="D8:D9"/>
    <mergeCell ref="E8:H8"/>
    <mergeCell ref="B4:H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I58"/>
  <sheetViews>
    <sheetView showGridLines="0" view="pageBreakPreview" zoomScale="60" zoomScaleNormal="75" zoomScalePageLayoutView="0" workbookViewId="0" topLeftCell="A38">
      <selection activeCell="D58" sqref="D58"/>
    </sheetView>
  </sheetViews>
  <sheetFormatPr defaultColWidth="9.140625" defaultRowHeight="12.75"/>
  <cols>
    <col min="1" max="1" width="9.140625" style="2" customWidth="1"/>
    <col min="2" max="2" width="74.7109375" style="2" customWidth="1"/>
    <col min="3" max="3" width="14.8515625" style="29" customWidth="1"/>
    <col min="4" max="7" width="25.28125" style="2" customWidth="1"/>
    <col min="8" max="8" width="13.140625" style="2" customWidth="1"/>
    <col min="9" max="16384" width="9.140625" style="2" customWidth="1"/>
  </cols>
  <sheetData>
    <row r="2" ht="15.75">
      <c r="G2" s="11"/>
    </row>
    <row r="3" ht="24.75" customHeight="1">
      <c r="G3" s="11" t="s">
        <v>497</v>
      </c>
    </row>
    <row r="4" spans="2:7" s="8" customFormat="1" ht="24.75" customHeight="1">
      <c r="B4" s="219" t="s">
        <v>14</v>
      </c>
      <c r="C4" s="219"/>
      <c r="D4" s="219"/>
      <c r="E4" s="219"/>
      <c r="F4" s="219"/>
      <c r="G4" s="219"/>
    </row>
    <row r="5" spans="2:7" s="8" customFormat="1" ht="24.75" customHeight="1">
      <c r="B5" s="219" t="s">
        <v>506</v>
      </c>
      <c r="C5" s="219"/>
      <c r="D5" s="219"/>
      <c r="E5" s="219"/>
      <c r="F5" s="219"/>
      <c r="G5" s="219"/>
    </row>
    <row r="6" ht="18.75" customHeight="1" thickBot="1">
      <c r="G6" s="11" t="s">
        <v>422</v>
      </c>
    </row>
    <row r="7" spans="2:7" ht="30" customHeight="1">
      <c r="B7" s="220" t="s">
        <v>23</v>
      </c>
      <c r="C7" s="222" t="s">
        <v>13</v>
      </c>
      <c r="D7" s="224" t="s">
        <v>22</v>
      </c>
      <c r="E7" s="224"/>
      <c r="F7" s="224"/>
      <c r="G7" s="225"/>
    </row>
    <row r="8" spans="2:7" ht="69" customHeight="1" thickBot="1">
      <c r="B8" s="221"/>
      <c r="C8" s="223"/>
      <c r="D8" s="42" t="s">
        <v>507</v>
      </c>
      <c r="E8" s="42" t="s">
        <v>500</v>
      </c>
      <c r="F8" s="42" t="s">
        <v>508</v>
      </c>
      <c r="G8" s="43" t="s">
        <v>502</v>
      </c>
    </row>
    <row r="9" spans="2:7" ht="30" customHeight="1">
      <c r="B9" s="41" t="s">
        <v>81</v>
      </c>
      <c r="C9" s="44"/>
      <c r="D9" s="157"/>
      <c r="E9" s="157"/>
      <c r="F9" s="157"/>
      <c r="G9" s="158"/>
    </row>
    <row r="10" spans="2:9" ht="33.75" customHeight="1">
      <c r="B10" s="38" t="s">
        <v>82</v>
      </c>
      <c r="C10" s="45">
        <v>3001</v>
      </c>
      <c r="D10" s="183">
        <f>SUM(D13)</f>
        <v>14960</v>
      </c>
      <c r="E10" s="183">
        <f>SUM(E13)</f>
        <v>21890</v>
      </c>
      <c r="F10" s="183">
        <f>SUM(F13)</f>
        <v>37757</v>
      </c>
      <c r="G10" s="183">
        <f>SUM(G13)</f>
        <v>15600</v>
      </c>
      <c r="H10" s="175">
        <f>SUM(D10:G10)</f>
        <v>90207</v>
      </c>
      <c r="I10" s="176"/>
    </row>
    <row r="11" spans="2:7" ht="30" customHeight="1">
      <c r="B11" s="39" t="s">
        <v>15</v>
      </c>
      <c r="C11" s="45">
        <v>3002</v>
      </c>
      <c r="D11" s="184"/>
      <c r="E11" s="185"/>
      <c r="F11" s="181"/>
      <c r="G11" s="182"/>
    </row>
    <row r="12" spans="2:7" ht="30" customHeight="1">
      <c r="B12" s="39" t="s">
        <v>16</v>
      </c>
      <c r="C12" s="45">
        <v>3003</v>
      </c>
      <c r="D12" s="186"/>
      <c r="E12" s="181"/>
      <c r="F12" s="181"/>
      <c r="G12" s="182"/>
    </row>
    <row r="13" spans="2:8" ht="30" customHeight="1">
      <c r="B13" s="39" t="s">
        <v>17</v>
      </c>
      <c r="C13" s="45">
        <v>3004</v>
      </c>
      <c r="D13" s="181">
        <v>14960</v>
      </c>
      <c r="E13" s="181">
        <v>21890</v>
      </c>
      <c r="F13" s="181">
        <v>37757</v>
      </c>
      <c r="G13" s="182">
        <v>15600</v>
      </c>
      <c r="H13" s="175">
        <f>SUM(D13:G13)</f>
        <v>90207</v>
      </c>
    </row>
    <row r="14" spans="2:8" ht="30" customHeight="1">
      <c r="B14" s="38" t="s">
        <v>83</v>
      </c>
      <c r="C14" s="45">
        <v>3005</v>
      </c>
      <c r="D14" s="187">
        <f>SUM(D15:D19)</f>
        <v>10574</v>
      </c>
      <c r="E14" s="187">
        <f>SUM(E15:E19)</f>
        <v>18847</v>
      </c>
      <c r="F14" s="187">
        <f>SUM(F15:F19)</f>
        <v>19768</v>
      </c>
      <c r="G14" s="187">
        <f>SUM(G15:G19)</f>
        <v>9400</v>
      </c>
      <c r="H14" s="166"/>
    </row>
    <row r="15" spans="2:7" ht="30" customHeight="1">
      <c r="B15" s="39" t="s">
        <v>18</v>
      </c>
      <c r="C15" s="45">
        <v>3006</v>
      </c>
      <c r="D15" s="181">
        <v>5439</v>
      </c>
      <c r="E15" s="181">
        <v>9775</v>
      </c>
      <c r="F15" s="181">
        <v>13573</v>
      </c>
      <c r="G15" s="182">
        <v>3745</v>
      </c>
    </row>
    <row r="16" spans="2:8" ht="27" customHeight="1">
      <c r="B16" s="39" t="s">
        <v>84</v>
      </c>
      <c r="C16" s="45">
        <v>3007</v>
      </c>
      <c r="D16" s="181">
        <v>5125</v>
      </c>
      <c r="E16" s="181">
        <v>6145</v>
      </c>
      <c r="F16" s="181">
        <v>5729</v>
      </c>
      <c r="G16" s="182">
        <v>5549</v>
      </c>
      <c r="H16" s="175">
        <f>SUM(D16:G16)</f>
        <v>22548</v>
      </c>
    </row>
    <row r="17" spans="2:8" ht="30" customHeight="1">
      <c r="B17" s="39" t="s">
        <v>19</v>
      </c>
      <c r="C17" s="45">
        <v>3008</v>
      </c>
      <c r="D17" s="181"/>
      <c r="E17" s="181"/>
      <c r="F17" s="181"/>
      <c r="G17" s="182"/>
      <c r="H17" s="175">
        <f>SUM(D17:G17)</f>
        <v>0</v>
      </c>
    </row>
    <row r="18" spans="2:8" ht="30" customHeight="1">
      <c r="B18" s="39" t="s">
        <v>20</v>
      </c>
      <c r="C18" s="45">
        <v>3009</v>
      </c>
      <c r="D18" s="181"/>
      <c r="E18" s="181">
        <v>2907</v>
      </c>
      <c r="F18" s="181">
        <v>446</v>
      </c>
      <c r="G18" s="182">
        <v>86</v>
      </c>
      <c r="H18" s="175">
        <f>SUM(D18:G18)</f>
        <v>3439</v>
      </c>
    </row>
    <row r="19" spans="2:8" ht="30" customHeight="1">
      <c r="B19" s="39" t="s">
        <v>85</v>
      </c>
      <c r="C19" s="45">
        <v>3010</v>
      </c>
      <c r="D19" s="181">
        <v>10</v>
      </c>
      <c r="E19" s="181">
        <v>20</v>
      </c>
      <c r="F19" s="181">
        <v>20</v>
      </c>
      <c r="G19" s="182">
        <v>20</v>
      </c>
      <c r="H19" s="175">
        <f>SUM(D19:G19)</f>
        <v>70</v>
      </c>
    </row>
    <row r="20" spans="2:7" ht="30" customHeight="1">
      <c r="B20" s="38" t="s">
        <v>86</v>
      </c>
      <c r="C20" s="45">
        <v>3011</v>
      </c>
      <c r="D20" s="181">
        <f>SUM(D10-D14)</f>
        <v>4386</v>
      </c>
      <c r="E20" s="181">
        <f>SUM(E10-E14)</f>
        <v>3043</v>
      </c>
      <c r="F20" s="181">
        <f>SUM(F10-F14)</f>
        <v>17989</v>
      </c>
      <c r="G20" s="181">
        <f>SUM(G10-G14)</f>
        <v>6200</v>
      </c>
    </row>
    <row r="21" spans="2:7" ht="30" customHeight="1">
      <c r="B21" s="38" t="s">
        <v>87</v>
      </c>
      <c r="C21" s="45">
        <v>3012</v>
      </c>
      <c r="D21" s="188"/>
      <c r="E21" s="188"/>
      <c r="F21" s="188"/>
      <c r="G21" s="188"/>
    </row>
    <row r="22" spans="2:7" ht="30" customHeight="1">
      <c r="B22" s="38" t="s">
        <v>2</v>
      </c>
      <c r="C22" s="45"/>
      <c r="D22" s="181"/>
      <c r="E22" s="181"/>
      <c r="F22" s="181"/>
      <c r="G22" s="182"/>
    </row>
    <row r="23" spans="2:7" ht="30" customHeight="1">
      <c r="B23" s="38" t="s">
        <v>88</v>
      </c>
      <c r="C23" s="45">
        <v>3013</v>
      </c>
      <c r="D23" s="181"/>
      <c r="E23" s="181"/>
      <c r="F23" s="181"/>
      <c r="G23" s="182"/>
    </row>
    <row r="24" spans="2:7" ht="30" customHeight="1">
      <c r="B24" s="39" t="s">
        <v>3</v>
      </c>
      <c r="C24" s="45">
        <v>3014</v>
      </c>
      <c r="D24" s="186"/>
      <c r="E24" s="186"/>
      <c r="F24" s="186"/>
      <c r="G24" s="189"/>
    </row>
    <row r="25" spans="2:7" ht="30" customHeight="1">
      <c r="B25" s="39" t="s">
        <v>89</v>
      </c>
      <c r="C25" s="45">
        <v>3015</v>
      </c>
      <c r="D25" s="181"/>
      <c r="E25" s="181"/>
      <c r="F25" s="181"/>
      <c r="G25" s="182"/>
    </row>
    <row r="26" spans="2:7" ht="36" customHeight="1">
      <c r="B26" s="39" t="s">
        <v>4</v>
      </c>
      <c r="C26" s="45">
        <v>3016</v>
      </c>
      <c r="D26" s="181"/>
      <c r="E26" s="181"/>
      <c r="F26" s="181"/>
      <c r="G26" s="182"/>
    </row>
    <row r="27" spans="2:7" ht="30" customHeight="1">
      <c r="B27" s="39" t="s">
        <v>5</v>
      </c>
      <c r="C27" s="45">
        <v>3017</v>
      </c>
      <c r="D27" s="181"/>
      <c r="E27" s="181"/>
      <c r="F27" s="181"/>
      <c r="G27" s="182"/>
    </row>
    <row r="28" spans="2:7" ht="33.75" customHeight="1">
      <c r="B28" s="39" t="s">
        <v>6</v>
      </c>
      <c r="C28" s="45">
        <v>3018</v>
      </c>
      <c r="D28" s="181"/>
      <c r="E28" s="181"/>
      <c r="F28" s="181"/>
      <c r="G28" s="182"/>
    </row>
    <row r="29" spans="2:7" ht="33.75" customHeight="1">
      <c r="B29" s="38" t="s">
        <v>90</v>
      </c>
      <c r="C29" s="45">
        <v>3019</v>
      </c>
      <c r="D29" s="187">
        <f>SUM(D30:D32)</f>
        <v>4350</v>
      </c>
      <c r="E29" s="187">
        <f>SUM(E30:E32)</f>
        <v>3083</v>
      </c>
      <c r="F29" s="187">
        <f>SUM(F30:F32)</f>
        <v>17994</v>
      </c>
      <c r="G29" s="187">
        <f>SUM(G30:G32)</f>
        <v>6220</v>
      </c>
    </row>
    <row r="30" spans="2:7" ht="30" customHeight="1">
      <c r="B30" s="39" t="s">
        <v>7</v>
      </c>
      <c r="C30" s="45">
        <v>3020</v>
      </c>
      <c r="D30" s="181"/>
      <c r="E30" s="181"/>
      <c r="F30" s="181"/>
      <c r="G30" s="182"/>
    </row>
    <row r="31" spans="2:8" ht="30" customHeight="1">
      <c r="B31" s="39" t="s">
        <v>91</v>
      </c>
      <c r="C31" s="45">
        <v>3021</v>
      </c>
      <c r="D31" s="181">
        <v>4350</v>
      </c>
      <c r="E31" s="181">
        <v>3083</v>
      </c>
      <c r="F31" s="181">
        <v>17994</v>
      </c>
      <c r="G31" s="182">
        <v>6220</v>
      </c>
      <c r="H31" s="175">
        <f>SUM(D31:G31)</f>
        <v>31647</v>
      </c>
    </row>
    <row r="32" spans="2:7" ht="33.75" customHeight="1">
      <c r="B32" s="39" t="s">
        <v>8</v>
      </c>
      <c r="C32" s="45">
        <v>3022</v>
      </c>
      <c r="D32" s="181"/>
      <c r="E32" s="181"/>
      <c r="F32" s="181"/>
      <c r="G32" s="182"/>
    </row>
    <row r="33" spans="2:7" ht="30" customHeight="1">
      <c r="B33" s="38" t="s">
        <v>92</v>
      </c>
      <c r="C33" s="45">
        <v>3023</v>
      </c>
      <c r="D33" s="181"/>
      <c r="E33" s="181"/>
      <c r="F33" s="181"/>
      <c r="G33" s="182"/>
    </row>
    <row r="34" spans="2:7" ht="30" customHeight="1">
      <c r="B34" s="38" t="s">
        <v>93</v>
      </c>
      <c r="C34" s="45">
        <v>3024</v>
      </c>
      <c r="D34" s="190">
        <f>SUM(D29)</f>
        <v>4350</v>
      </c>
      <c r="E34" s="190">
        <f>SUM(E29)</f>
        <v>3083</v>
      </c>
      <c r="F34" s="190">
        <f>SUM(F29)</f>
        <v>17994</v>
      </c>
      <c r="G34" s="190">
        <f>SUM(G29)</f>
        <v>6220</v>
      </c>
    </row>
    <row r="35" spans="2:7" ht="30" customHeight="1">
      <c r="B35" s="38" t="s">
        <v>9</v>
      </c>
      <c r="C35" s="45"/>
      <c r="D35" s="159"/>
      <c r="E35" s="159"/>
      <c r="F35" s="159"/>
      <c r="G35" s="160"/>
    </row>
    <row r="36" spans="2:7" ht="30" customHeight="1">
      <c r="B36" s="38" t="s">
        <v>94</v>
      </c>
      <c r="C36" s="45">
        <v>3025</v>
      </c>
      <c r="D36" s="159"/>
      <c r="E36" s="159"/>
      <c r="F36" s="159"/>
      <c r="G36" s="160"/>
    </row>
    <row r="37" spans="2:7" ht="30" customHeight="1">
      <c r="B37" s="39" t="s">
        <v>10</v>
      </c>
      <c r="C37" s="45">
        <v>3026</v>
      </c>
      <c r="D37" s="161"/>
      <c r="E37" s="161"/>
      <c r="F37" s="161"/>
      <c r="G37" s="162"/>
    </row>
    <row r="38" spans="2:7" ht="30" customHeight="1">
      <c r="B38" s="39" t="s">
        <v>35</v>
      </c>
      <c r="C38" s="45">
        <v>3027</v>
      </c>
      <c r="D38" s="159"/>
      <c r="E38" s="159"/>
      <c r="F38" s="159"/>
      <c r="G38" s="160"/>
    </row>
    <row r="39" spans="2:7" ht="30" customHeight="1">
      <c r="B39" s="39" t="s">
        <v>36</v>
      </c>
      <c r="C39" s="45">
        <v>3028</v>
      </c>
      <c r="D39" s="159"/>
      <c r="E39" s="159"/>
      <c r="F39" s="159"/>
      <c r="G39" s="160"/>
    </row>
    <row r="40" spans="2:7" ht="30" customHeight="1">
      <c r="B40" s="39" t="s">
        <v>37</v>
      </c>
      <c r="C40" s="45">
        <v>3029</v>
      </c>
      <c r="D40" s="159"/>
      <c r="E40" s="159"/>
      <c r="F40" s="159"/>
      <c r="G40" s="160"/>
    </row>
    <row r="41" spans="2:7" ht="33" customHeight="1">
      <c r="B41" s="39" t="s">
        <v>38</v>
      </c>
      <c r="C41" s="45">
        <v>3030</v>
      </c>
      <c r="D41" s="159"/>
      <c r="E41" s="159"/>
      <c r="F41" s="159"/>
      <c r="G41" s="160"/>
    </row>
    <row r="42" spans="2:7" ht="30" customHeight="1">
      <c r="B42" s="38" t="s">
        <v>95</v>
      </c>
      <c r="C42" s="45">
        <v>3031</v>
      </c>
      <c r="D42" s="159"/>
      <c r="E42" s="159"/>
      <c r="F42" s="159"/>
      <c r="G42" s="160"/>
    </row>
    <row r="43" spans="2:7" ht="30" customHeight="1">
      <c r="B43" s="39" t="s">
        <v>11</v>
      </c>
      <c r="C43" s="45">
        <v>3032</v>
      </c>
      <c r="D43" s="159"/>
      <c r="E43" s="159"/>
      <c r="F43" s="159"/>
      <c r="G43" s="160"/>
    </row>
    <row r="44" spans="2:7" ht="30" customHeight="1">
      <c r="B44" s="39" t="s">
        <v>96</v>
      </c>
      <c r="C44" s="45">
        <v>3033</v>
      </c>
      <c r="D44" s="159"/>
      <c r="E44" s="159"/>
      <c r="F44" s="159"/>
      <c r="G44" s="160"/>
    </row>
    <row r="45" spans="2:7" ht="30" customHeight="1">
      <c r="B45" s="39" t="s">
        <v>97</v>
      </c>
      <c r="C45" s="45">
        <v>3034</v>
      </c>
      <c r="D45" s="159"/>
      <c r="E45" s="159"/>
      <c r="F45" s="159"/>
      <c r="G45" s="160"/>
    </row>
    <row r="46" spans="2:7" ht="30" customHeight="1">
      <c r="B46" s="39" t="s">
        <v>98</v>
      </c>
      <c r="C46" s="45">
        <v>3035</v>
      </c>
      <c r="D46" s="159"/>
      <c r="E46" s="159"/>
      <c r="F46" s="159"/>
      <c r="G46" s="160"/>
    </row>
    <row r="47" spans="2:7" ht="30" customHeight="1">
      <c r="B47" s="39" t="s">
        <v>99</v>
      </c>
      <c r="C47" s="45">
        <v>3036</v>
      </c>
      <c r="D47" s="159"/>
      <c r="E47" s="159"/>
      <c r="F47" s="159"/>
      <c r="G47" s="160"/>
    </row>
    <row r="48" spans="2:7" ht="30" customHeight="1">
      <c r="B48" s="39" t="s">
        <v>100</v>
      </c>
      <c r="C48" s="45">
        <v>3037</v>
      </c>
      <c r="D48" s="159"/>
      <c r="E48" s="159"/>
      <c r="F48" s="159"/>
      <c r="G48" s="160"/>
    </row>
    <row r="49" spans="2:7" ht="30" customHeight="1">
      <c r="B49" s="38" t="s">
        <v>101</v>
      </c>
      <c r="C49" s="45">
        <v>3038</v>
      </c>
      <c r="D49" s="159"/>
      <c r="E49" s="159"/>
      <c r="F49" s="159"/>
      <c r="G49" s="160"/>
    </row>
    <row r="50" spans="2:7" ht="30" customHeight="1">
      <c r="B50" s="38" t="s">
        <v>102</v>
      </c>
      <c r="C50" s="45">
        <v>3039</v>
      </c>
      <c r="D50" s="159"/>
      <c r="E50" s="159"/>
      <c r="F50" s="159"/>
      <c r="G50" s="160"/>
    </row>
    <row r="51" spans="2:7" ht="30" customHeight="1">
      <c r="B51" s="38" t="s">
        <v>407</v>
      </c>
      <c r="C51" s="45">
        <v>3040</v>
      </c>
      <c r="D51" s="159">
        <f>SUM(D10)</f>
        <v>14960</v>
      </c>
      <c r="E51" s="159">
        <f>SUM(E10)</f>
        <v>21890</v>
      </c>
      <c r="F51" s="159">
        <f>SUM(F10)</f>
        <v>37757</v>
      </c>
      <c r="G51" s="159">
        <f>SUM(G10)</f>
        <v>15600</v>
      </c>
    </row>
    <row r="52" spans="2:7" ht="30" customHeight="1">
      <c r="B52" s="38" t="s">
        <v>408</v>
      </c>
      <c r="C52" s="45">
        <v>3041</v>
      </c>
      <c r="D52" s="159">
        <f>SUM(D14+D29)</f>
        <v>14924</v>
      </c>
      <c r="E52" s="159">
        <f>SUM(E14+E29)</f>
        <v>21930</v>
      </c>
      <c r="F52" s="159">
        <f>SUM(F14+F29)</f>
        <v>37762</v>
      </c>
      <c r="G52" s="159">
        <f>SUM(G14+G29)</f>
        <v>15620</v>
      </c>
    </row>
    <row r="53" spans="2:7" ht="30" customHeight="1">
      <c r="B53" s="38" t="s">
        <v>409</v>
      </c>
      <c r="C53" s="45">
        <v>3042</v>
      </c>
      <c r="D53" s="159">
        <f>SUM(D51-D52)</f>
        <v>36</v>
      </c>
      <c r="E53" s="159"/>
      <c r="F53" s="159"/>
      <c r="G53" s="159"/>
    </row>
    <row r="54" spans="2:7" ht="30" customHeight="1">
      <c r="B54" s="38" t="s">
        <v>410</v>
      </c>
      <c r="C54" s="45">
        <v>3043</v>
      </c>
      <c r="D54" s="159"/>
      <c r="E54" s="159">
        <f>SUM(E52-E51)</f>
        <v>40</v>
      </c>
      <c r="F54" s="159">
        <f>SUM(F52-F51)</f>
        <v>5</v>
      </c>
      <c r="G54" s="159">
        <f>SUM(G52-G51)</f>
        <v>20</v>
      </c>
    </row>
    <row r="55" spans="2:7" ht="30" customHeight="1">
      <c r="B55" s="38" t="s">
        <v>103</v>
      </c>
      <c r="C55" s="45">
        <v>3044</v>
      </c>
      <c r="D55" s="181">
        <v>29</v>
      </c>
      <c r="E55" s="159">
        <v>65</v>
      </c>
      <c r="F55" s="159">
        <v>25</v>
      </c>
      <c r="G55" s="160">
        <v>20</v>
      </c>
    </row>
    <row r="56" spans="2:7" ht="30" customHeight="1">
      <c r="B56" s="38" t="s">
        <v>104</v>
      </c>
      <c r="C56" s="45">
        <v>3045</v>
      </c>
      <c r="D56" s="163"/>
      <c r="E56" s="163"/>
      <c r="F56" s="163"/>
      <c r="G56" s="164"/>
    </row>
    <row r="57" spans="2:7" ht="30" customHeight="1">
      <c r="B57" s="38" t="s">
        <v>39</v>
      </c>
      <c r="C57" s="45">
        <v>3046</v>
      </c>
      <c r="D57" s="163"/>
      <c r="E57" s="163"/>
      <c r="F57" s="163"/>
      <c r="G57" s="164"/>
    </row>
    <row r="58" spans="2:7" ht="30" customHeight="1" thickBot="1">
      <c r="B58" s="40" t="s">
        <v>411</v>
      </c>
      <c r="C58" s="46">
        <v>3047</v>
      </c>
      <c r="D58" s="165">
        <f>SUM(D53-D54+D55+D56-D57)</f>
        <v>65</v>
      </c>
      <c r="E58" s="165">
        <f>SUM(E53-E54+E55+E56-E57)</f>
        <v>25</v>
      </c>
      <c r="F58" s="165">
        <f>SUM(F53-F54+F55+F56-F57)</f>
        <v>20</v>
      </c>
      <c r="G58" s="165">
        <f>SUM(G53-G54+G55+G56-G57)</f>
        <v>0</v>
      </c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300" verticalDpi="300" orientation="portrait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B1:J23"/>
  <sheetViews>
    <sheetView showGridLines="0" zoomScalePageLayoutView="0" workbookViewId="0" topLeftCell="A12">
      <selection activeCell="F18" sqref="F18"/>
    </sheetView>
  </sheetViews>
  <sheetFormatPr defaultColWidth="9.140625" defaultRowHeight="12.75"/>
  <cols>
    <col min="1" max="1" width="6.7109375" style="2" customWidth="1"/>
    <col min="2" max="7" width="30.140625" style="2" customWidth="1"/>
    <col min="8" max="8" width="18.8515625" style="2" customWidth="1"/>
    <col min="9" max="9" width="15.57421875" style="2" customWidth="1"/>
    <col min="10" max="16384" width="9.140625" style="2" customWidth="1"/>
  </cols>
  <sheetData>
    <row r="1" spans="2:7" ht="15.75">
      <c r="B1" s="8"/>
      <c r="C1" s="8"/>
      <c r="D1" s="8"/>
      <c r="E1" s="8"/>
      <c r="F1" s="8"/>
      <c r="G1" s="11" t="s">
        <v>498</v>
      </c>
    </row>
    <row r="2" spans="2:6" ht="15.75">
      <c r="B2" s="8"/>
      <c r="C2" s="8"/>
      <c r="D2" s="8"/>
      <c r="E2" s="8"/>
      <c r="F2" s="8"/>
    </row>
    <row r="5" spans="2:9" ht="22.5" customHeight="1">
      <c r="B5" s="227" t="s">
        <v>396</v>
      </c>
      <c r="C5" s="227"/>
      <c r="D5" s="227"/>
      <c r="E5" s="227"/>
      <c r="F5" s="227"/>
      <c r="G5" s="227"/>
      <c r="H5" s="9"/>
      <c r="I5" s="9"/>
    </row>
    <row r="6" spans="7:9" ht="15.75">
      <c r="G6" s="10"/>
      <c r="H6" s="10"/>
      <c r="I6" s="10"/>
    </row>
    <row r="7" ht="16.5" thickBot="1">
      <c r="G7" s="11" t="s">
        <v>21</v>
      </c>
    </row>
    <row r="8" spans="2:10" s="12" customFormat="1" ht="18" customHeight="1">
      <c r="B8" s="228" t="s">
        <v>503</v>
      </c>
      <c r="C8" s="229"/>
      <c r="D8" s="229"/>
      <c r="E8" s="229"/>
      <c r="F8" s="229"/>
      <c r="G8" s="230"/>
      <c r="J8" s="13"/>
    </row>
    <row r="9" spans="2:7" s="12" customFormat="1" ht="21.75" customHeight="1" thickBot="1">
      <c r="B9" s="231"/>
      <c r="C9" s="232"/>
      <c r="D9" s="232"/>
      <c r="E9" s="232"/>
      <c r="F9" s="232"/>
      <c r="G9" s="233"/>
    </row>
    <row r="10" spans="2:7" s="12" customFormat="1" ht="54.75" customHeight="1">
      <c r="B10" s="33" t="s">
        <v>397</v>
      </c>
      <c r="C10" s="30" t="s">
        <v>1</v>
      </c>
      <c r="D10" s="30" t="s">
        <v>515</v>
      </c>
      <c r="E10" s="30" t="s">
        <v>516</v>
      </c>
      <c r="F10" s="30" t="s">
        <v>514</v>
      </c>
      <c r="G10" s="34" t="s">
        <v>398</v>
      </c>
    </row>
    <row r="11" spans="2:7" s="12" customFormat="1" ht="17.25" customHeight="1" thickBot="1">
      <c r="B11" s="35"/>
      <c r="C11" s="31">
        <v>1</v>
      </c>
      <c r="D11" s="31">
        <v>2</v>
      </c>
      <c r="E11" s="31">
        <v>3</v>
      </c>
      <c r="F11" s="31" t="s">
        <v>399</v>
      </c>
      <c r="G11" s="36">
        <v>5</v>
      </c>
    </row>
    <row r="12" spans="2:7" s="12" customFormat="1" ht="33" customHeight="1">
      <c r="B12" s="28" t="s">
        <v>400</v>
      </c>
      <c r="C12" s="98">
        <v>85022602.96</v>
      </c>
      <c r="D12" s="98">
        <v>67742718</v>
      </c>
      <c r="E12" s="125">
        <f>SUM(D12-F12)</f>
        <v>67713775.49</v>
      </c>
      <c r="F12" s="119">
        <v>28942.51</v>
      </c>
      <c r="G12" s="126"/>
    </row>
    <row r="13" spans="2:7" s="12" customFormat="1" ht="33" customHeight="1">
      <c r="B13" s="117" t="s">
        <v>401</v>
      </c>
      <c r="C13" s="14"/>
      <c r="D13" s="15"/>
      <c r="E13" s="16"/>
      <c r="F13" s="15"/>
      <c r="G13" s="17"/>
    </row>
    <row r="14" spans="2:7" s="12" customFormat="1" ht="33" customHeight="1" thickBot="1">
      <c r="B14" s="116" t="s">
        <v>0</v>
      </c>
      <c r="C14" s="97">
        <f>SUM(C12:C13)</f>
        <v>85022602.96</v>
      </c>
      <c r="D14" s="97">
        <f>SUM(D12:D13)</f>
        <v>67742718</v>
      </c>
      <c r="E14" s="97">
        <f>SUM(E12:E13)</f>
        <v>67713775.49</v>
      </c>
      <c r="F14" s="97">
        <f>SUM(F12:F13)</f>
        <v>28942.51</v>
      </c>
      <c r="G14" s="18"/>
    </row>
    <row r="15" spans="2:7" s="12" customFormat="1" ht="42.75" customHeight="1" thickBot="1">
      <c r="B15" s="19"/>
      <c r="C15" s="20"/>
      <c r="D15" s="21"/>
      <c r="E15" s="22"/>
      <c r="F15" s="23" t="s">
        <v>21</v>
      </c>
      <c r="G15" s="23"/>
    </row>
    <row r="16" spans="2:8" s="12" customFormat="1" ht="33" customHeight="1">
      <c r="B16" s="234" t="s">
        <v>504</v>
      </c>
      <c r="C16" s="235"/>
      <c r="D16" s="235"/>
      <c r="E16" s="235"/>
      <c r="F16" s="236"/>
      <c r="G16" s="24"/>
      <c r="H16" s="25"/>
    </row>
    <row r="17" spans="2:7" s="12" customFormat="1" ht="19.5" thickBot="1">
      <c r="B17" s="37"/>
      <c r="C17" s="31" t="s">
        <v>402</v>
      </c>
      <c r="D17" s="31" t="s">
        <v>403</v>
      </c>
      <c r="E17" s="31" t="s">
        <v>404</v>
      </c>
      <c r="F17" s="32" t="s">
        <v>405</v>
      </c>
      <c r="G17" s="26"/>
    </row>
    <row r="18" spans="2:7" s="12" customFormat="1" ht="33" customHeight="1">
      <c r="B18" s="28" t="s">
        <v>400</v>
      </c>
      <c r="C18" s="119">
        <v>14959930</v>
      </c>
      <c r="D18" s="119">
        <v>36850174</v>
      </c>
      <c r="E18" s="119">
        <v>69672625</v>
      </c>
      <c r="F18" s="120">
        <v>84582667</v>
      </c>
      <c r="G18" s="118"/>
    </row>
    <row r="19" spans="2:8" ht="33" customHeight="1">
      <c r="B19" s="115" t="s">
        <v>401</v>
      </c>
      <c r="C19" s="121"/>
      <c r="D19" s="121"/>
      <c r="E19" s="122"/>
      <c r="F19" s="123"/>
      <c r="G19" s="118"/>
      <c r="H19" s="4"/>
    </row>
    <row r="20" spans="2:8" ht="33" customHeight="1" thickBot="1">
      <c r="B20" s="116" t="s">
        <v>0</v>
      </c>
      <c r="C20" s="124">
        <f>SUM(C18:C19)</f>
        <v>14959930</v>
      </c>
      <c r="D20" s="124">
        <f>SUM(D18:D19)</f>
        <v>36850174</v>
      </c>
      <c r="E20" s="124">
        <f>SUM(E18:E19)</f>
        <v>69672625</v>
      </c>
      <c r="F20" s="124">
        <f>SUM(F18:F19)</f>
        <v>84582667</v>
      </c>
      <c r="G20" s="118"/>
      <c r="H20" s="4"/>
    </row>
    <row r="21" ht="33" customHeight="1">
      <c r="G21" s="11"/>
    </row>
    <row r="22" spans="2:7" ht="18.75" customHeight="1">
      <c r="B22" s="226" t="s">
        <v>406</v>
      </c>
      <c r="C22" s="226"/>
      <c r="D22" s="226"/>
      <c r="E22" s="226"/>
      <c r="F22" s="226"/>
      <c r="G22" s="226"/>
    </row>
    <row r="23" ht="18.75" customHeight="1">
      <c r="B23" s="27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2" sqref="N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2018-05-30T05:34:36Z</cp:lastPrinted>
  <dcterms:created xsi:type="dcterms:W3CDTF">2013-03-07T07:52:21Z</dcterms:created>
  <dcterms:modified xsi:type="dcterms:W3CDTF">2018-07-04T05:52:53Z</dcterms:modified>
  <cp:category/>
  <cp:version/>
  <cp:contentType/>
  <cp:contentStatus/>
</cp:coreProperties>
</file>