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9040" windowHeight="15840" activeTab="1"/>
  </bookViews>
  <sheets>
    <sheet name="izvršeni rashodi" sheetId="9" r:id="rId1"/>
    <sheet name="извршена улагања" sheetId="6" r:id="rId2"/>
    <sheet name="izvršeni prihodi" sheetId="7" r:id="rId3"/>
    <sheet name="Sheet2" sheetId="8" r:id="rId4"/>
  </sheets>
  <definedNames>
    <definedName name="_xlnm._FilterDatabase" localSheetId="0" hidden="1">'izvršeni rashodi'!$A$1:$IK$1017</definedName>
  </definedNames>
  <calcPr calcId="144525"/>
  <fileRecoveryPr repairLoad="1"/>
</workbook>
</file>

<file path=xl/calcChain.xml><?xml version="1.0" encoding="utf-8"?>
<calcChain xmlns="http://schemas.openxmlformats.org/spreadsheetml/2006/main">
  <c r="G26" i="6" l="1"/>
  <c r="H59" i="9"/>
  <c r="H140" i="9"/>
  <c r="G20" i="6" l="1"/>
  <c r="G44" i="6" l="1"/>
  <c r="G42" i="6"/>
  <c r="G38" i="6"/>
  <c r="G37" i="6"/>
  <c r="G17" i="6"/>
  <c r="G18" i="6"/>
  <c r="G19" i="6"/>
  <c r="G16" i="6"/>
  <c r="G23" i="6"/>
  <c r="H117" i="9" l="1"/>
  <c r="H118" i="9"/>
  <c r="H119" i="9"/>
  <c r="H120" i="9"/>
  <c r="H121" i="9"/>
  <c r="H122" i="9"/>
  <c r="H123" i="9"/>
  <c r="H116" i="9"/>
  <c r="H108" i="9"/>
  <c r="H109" i="9"/>
  <c r="H111" i="9"/>
  <c r="H112" i="9"/>
  <c r="H106" i="9"/>
  <c r="G24" i="6"/>
  <c r="G25" i="6"/>
  <c r="G32" i="6"/>
  <c r="G30" i="6"/>
  <c r="G31" i="6"/>
  <c r="G29" i="6"/>
  <c r="H77" i="9"/>
  <c r="H78" i="9"/>
  <c r="H79" i="9"/>
  <c r="H80" i="9"/>
  <c r="H81" i="9"/>
  <c r="H82" i="9"/>
  <c r="H83" i="9"/>
  <c r="H84" i="9"/>
  <c r="H85" i="9"/>
  <c r="H76" i="9"/>
  <c r="H63" i="9"/>
  <c r="H64" i="9"/>
  <c r="H65" i="9"/>
  <c r="H66" i="9"/>
  <c r="H67" i="9"/>
  <c r="H68" i="9"/>
  <c r="H69" i="9"/>
  <c r="H70" i="9"/>
  <c r="H71" i="9"/>
  <c r="H72" i="9"/>
  <c r="H62" i="9"/>
  <c r="H58" i="9"/>
  <c r="H35" i="9"/>
  <c r="H36" i="9"/>
  <c r="H37" i="9"/>
  <c r="H38" i="9"/>
  <c r="H39" i="9"/>
  <c r="H40" i="9"/>
  <c r="H41" i="9"/>
  <c r="H42" i="9"/>
  <c r="H43" i="9"/>
  <c r="H44" i="9"/>
  <c r="H45" i="9"/>
  <c r="H46" i="9"/>
  <c r="H47" i="9"/>
  <c r="H48" i="9"/>
  <c r="H49" i="9"/>
  <c r="H50" i="9"/>
  <c r="H51" i="9"/>
  <c r="H52" i="9"/>
  <c r="H53" i="9"/>
  <c r="H54" i="9"/>
  <c r="H55" i="9"/>
  <c r="H56" i="9"/>
  <c r="H34" i="9"/>
  <c r="H20" i="9"/>
  <c r="H21" i="9"/>
  <c r="H22" i="9"/>
  <c r="H23" i="9"/>
  <c r="H24" i="9"/>
  <c r="H25" i="9"/>
  <c r="H26" i="9"/>
  <c r="H27" i="9"/>
  <c r="H28" i="9"/>
  <c r="H29" i="9"/>
  <c r="H30" i="9"/>
  <c r="H31" i="9"/>
  <c r="H32" i="9"/>
  <c r="H19" i="9"/>
  <c r="H12" i="9"/>
  <c r="H13" i="9"/>
  <c r="H14" i="9"/>
  <c r="H15" i="9"/>
  <c r="H16" i="9"/>
  <c r="H17" i="9"/>
  <c r="H11" i="9"/>
  <c r="H6" i="9"/>
  <c r="H7" i="9"/>
  <c r="H8" i="9"/>
  <c r="H9" i="9"/>
  <c r="H5" i="9"/>
  <c r="H4" i="9"/>
  <c r="E98" i="9"/>
  <c r="E32" i="6"/>
  <c r="F42" i="6"/>
  <c r="F32" i="6"/>
  <c r="F26" i="6"/>
  <c r="F20" i="6"/>
  <c r="F13" i="6"/>
  <c r="G13" i="6"/>
  <c r="F6" i="6"/>
  <c r="G6" i="6"/>
  <c r="E26" i="6"/>
  <c r="E20" i="6"/>
  <c r="E13" i="6"/>
  <c r="E6" i="6"/>
  <c r="E36" i="6"/>
  <c r="E42" i="6"/>
  <c r="E44" i="6" s="1"/>
  <c r="F3" i="9"/>
  <c r="F10" i="9"/>
  <c r="F18" i="9"/>
  <c r="F33" i="9"/>
  <c r="F57" i="9"/>
  <c r="F73" i="9"/>
  <c r="F86" i="9"/>
  <c r="F93" i="9"/>
  <c r="F98" i="9"/>
  <c r="F102" i="9"/>
  <c r="F113" i="9"/>
  <c r="F124" i="9"/>
  <c r="F128" i="9"/>
  <c r="F130" i="9"/>
  <c r="F134" i="9"/>
  <c r="F137" i="9"/>
  <c r="F145" i="9"/>
  <c r="F148" i="9"/>
  <c r="H148" i="9"/>
  <c r="E130" i="9"/>
  <c r="E124" i="9"/>
  <c r="E40" i="6"/>
  <c r="E154" i="9"/>
  <c r="H154" i="9" s="1"/>
  <c r="E152" i="9"/>
  <c r="H152" i="9" s="1"/>
  <c r="E148" i="9"/>
  <c r="E145" i="9"/>
  <c r="E143" i="9"/>
  <c r="H143" i="9" s="1"/>
  <c r="E137" i="9"/>
  <c r="E134" i="9"/>
  <c r="E128" i="9"/>
  <c r="E113" i="9"/>
  <c r="E102" i="9"/>
  <c r="E93" i="9"/>
  <c r="E86" i="9"/>
  <c r="E73" i="9"/>
  <c r="E57" i="9"/>
  <c r="E33" i="9"/>
  <c r="E18" i="9"/>
  <c r="E10" i="9"/>
  <c r="E3" i="9"/>
  <c r="H134" i="9" l="1"/>
  <c r="H86" i="9"/>
  <c r="H18" i="9"/>
  <c r="H113" i="9"/>
  <c r="H130" i="9"/>
  <c r="H102" i="9"/>
  <c r="H73" i="9"/>
  <c r="H10" i="9"/>
  <c r="H145" i="9"/>
  <c r="H128" i="9"/>
  <c r="H98" i="9"/>
  <c r="H57" i="9"/>
  <c r="H3" i="9"/>
  <c r="H137" i="9"/>
  <c r="H124" i="9"/>
  <c r="H93" i="9"/>
  <c r="H33" i="9"/>
  <c r="F44" i="6"/>
  <c r="F59" i="9"/>
  <c r="F125" i="9" s="1"/>
  <c r="E157" i="9"/>
  <c r="F140" i="9"/>
  <c r="F157" i="9"/>
  <c r="E59" i="9"/>
  <c r="E140" i="9"/>
  <c r="H157" i="9" l="1"/>
  <c r="F159" i="9"/>
  <c r="F161" i="9" s="1"/>
  <c r="E159" i="9"/>
  <c r="C7" i="7"/>
  <c r="D7" i="7"/>
  <c r="B7" i="7"/>
  <c r="E6" i="7"/>
  <c r="E4" i="7"/>
  <c r="H159" i="9" l="1"/>
  <c r="E7" i="7"/>
  <c r="E125" i="9" l="1"/>
  <c r="E161" i="9" l="1"/>
  <c r="H161" i="9" s="1"/>
  <c r="H125" i="9"/>
</calcChain>
</file>

<file path=xl/comments1.xml><?xml version="1.0" encoding="utf-8"?>
<comments xmlns="http://schemas.openxmlformats.org/spreadsheetml/2006/main">
  <authors>
    <author>Author</author>
  </authors>
  <commentList>
    <comment ref="D101" authorId="0">
      <text>
        <r>
          <rPr>
            <b/>
            <sz val="9"/>
            <color indexed="81"/>
            <rFont val="Tahoma"/>
            <family val="2"/>
            <charset val="238"/>
          </rPr>
          <t>Author:</t>
        </r>
        <r>
          <rPr>
            <sz val="9"/>
            <color indexed="81"/>
            <rFont val="Tahoma"/>
            <family val="2"/>
            <charset val="238"/>
          </rPr>
          <t xml:space="preserve">
preimenovati
</t>
        </r>
      </text>
    </comment>
  </commentList>
</comments>
</file>

<file path=xl/comments2.xml><?xml version="1.0" encoding="utf-8"?>
<comments xmlns="http://schemas.openxmlformats.org/spreadsheetml/2006/main">
  <authors>
    <author>Author</author>
  </authors>
  <commentList>
    <comment ref="D4" authorId="0">
      <text>
        <r>
          <rPr>
            <b/>
            <sz val="12"/>
            <color indexed="81"/>
            <rFont val="Tahoma"/>
            <family val="2"/>
            <charset val="238"/>
          </rPr>
          <t>Author:</t>
        </r>
        <r>
          <rPr>
            <sz val="12"/>
            <color indexed="81"/>
            <rFont val="Tahoma"/>
            <family val="2"/>
            <charset val="238"/>
          </rPr>
          <t xml:space="preserve">
Preimenovati u</t>
        </r>
        <r>
          <rPr>
            <b/>
            <sz val="12"/>
            <color indexed="81"/>
            <rFont val="Tahoma"/>
            <family val="2"/>
            <charset val="238"/>
          </rPr>
          <t xml:space="preserve"> oprem</t>
        </r>
        <r>
          <rPr>
            <b/>
            <sz val="9"/>
            <color indexed="81"/>
            <rFont val="Tahoma"/>
            <family val="2"/>
            <charset val="238"/>
          </rPr>
          <t>a</t>
        </r>
      </text>
    </comment>
  </commentList>
</comments>
</file>

<file path=xl/sharedStrings.xml><?xml version="1.0" encoding="utf-8"?>
<sst xmlns="http://schemas.openxmlformats.org/spreadsheetml/2006/main" count="665" uniqueCount="299">
  <si>
    <t>Трошкови електричне енергије</t>
  </si>
  <si>
    <t xml:space="preserve">Трошкови горива </t>
  </si>
  <si>
    <t>Трошкови набавке хтз опреме и сл.</t>
  </si>
  <si>
    <t>Трошкови зарада и накнада зарада(бруто)</t>
  </si>
  <si>
    <t>Трошкови пореза и доприноса на зараде и накнаде на терет послодавца</t>
  </si>
  <si>
    <t>Трошкови накнада по уговору о привременим и повременим пословима</t>
  </si>
  <si>
    <t>Трошкови накнада члановима  надзорног одбора</t>
  </si>
  <si>
    <t>Накнаде трошкова превоза на радно место и са радног места</t>
  </si>
  <si>
    <t>Остале накнаде трошкова запосленима</t>
  </si>
  <si>
    <t>Трошкови стручног образовања и усавршавања запослених</t>
  </si>
  <si>
    <t>Трошкови чишћења просторија</t>
  </si>
  <si>
    <t>Трошкови обезбеђења</t>
  </si>
  <si>
    <t>Трошкови паркирања службеног возила</t>
  </si>
  <si>
    <t>Трошкови премија осигурања (непокретности, опреме и запослених)</t>
  </si>
  <si>
    <t>Трошкови платног промета</t>
  </si>
  <si>
    <t xml:space="preserve">Претплата на часописе </t>
  </si>
  <si>
    <t>Мерење и анализа концентрације алергеног полена</t>
  </si>
  <si>
    <t>Подизање јавне свести о мерама и значају сузбијања  амброзије</t>
  </si>
  <si>
    <t>Организовање  медијске кампање за подизање јавне свести о мерама и значају сузбијања  амброзије</t>
  </si>
  <si>
    <t>Хемијско третирање и прихрана заштићених стабала у ЗП „Група стабала храста лужњака код Јозића колибе“</t>
  </si>
  <si>
    <t xml:space="preserve">Набавка услуга превоза за потребе презентације ЗП </t>
  </si>
  <si>
    <t>Услуге чувања заштићеног подручја- чуварска служба у ЗП „Група стабала храста лужњака код Јозића колибе“</t>
  </si>
  <si>
    <t xml:space="preserve">Биомониторинг површинских вода ( фитопланктона) </t>
  </si>
  <si>
    <t>Набавка садница за потребе обележавања битних еколошких датума</t>
  </si>
  <si>
    <t>Трошкови материјала и енергије</t>
  </si>
  <si>
    <t xml:space="preserve">Трошкови зарада, накнада зарада и остали лични расходи </t>
  </si>
  <si>
    <t>Трошкови производних услуга</t>
  </si>
  <si>
    <t>Трошкови осталих комуналних услуга</t>
  </si>
  <si>
    <t>Нематеријални трошкови</t>
  </si>
  <si>
    <t>Набавка опреме</t>
  </si>
  <si>
    <t>Мониторинг и биомониториг  вода</t>
  </si>
  <si>
    <t>Спровођење редовних мерења на територији општине</t>
  </si>
  <si>
    <t>I   Управљање заштитом животне средине и природних вредности</t>
  </si>
  <si>
    <t>III   Уређење  Арборетума</t>
  </si>
  <si>
    <t>Укупно I</t>
  </si>
  <si>
    <t>Укупно III</t>
  </si>
  <si>
    <t>Укупно IV</t>
  </si>
  <si>
    <t>Укупно V</t>
  </si>
  <si>
    <t>Укупно VI</t>
  </si>
  <si>
    <t>Укупно VII</t>
  </si>
  <si>
    <t>I  Уређење ЗП „Обреновачки Забран“</t>
  </si>
  <si>
    <t>II Уређење  ЗП „Група стабала храста лужњака код Јозића колибе“</t>
  </si>
  <si>
    <t>Реализација програма  сузбијања  крпеља, одраслих и ларвених форми комараца  на територији ГО Обреновац</t>
  </si>
  <si>
    <t>Остали непоменути расходи ( трошкови спорова, накнаде штета и др. )</t>
  </si>
  <si>
    <t>Укупно II</t>
  </si>
  <si>
    <t xml:space="preserve">Опис </t>
  </si>
  <si>
    <t>Приходи од оснивача-субвенција</t>
  </si>
  <si>
    <t>Остали финансијски приходи</t>
  </si>
  <si>
    <t xml:space="preserve">Приходи од Секретаријата за заштиту животне средине града Београда </t>
  </si>
  <si>
    <t>Укупно:</t>
  </si>
  <si>
    <t>02313</t>
  </si>
  <si>
    <t>5123</t>
  </si>
  <si>
    <t>5130</t>
  </si>
  <si>
    <t>5133</t>
  </si>
  <si>
    <t>520</t>
  </si>
  <si>
    <t>521</t>
  </si>
  <si>
    <t>524</t>
  </si>
  <si>
    <t>526</t>
  </si>
  <si>
    <t>5296</t>
  </si>
  <si>
    <t>53120</t>
  </si>
  <si>
    <t>53121</t>
  </si>
  <si>
    <t>5323</t>
  </si>
  <si>
    <t>5324</t>
  </si>
  <si>
    <t>5325</t>
  </si>
  <si>
    <t>5320</t>
  </si>
  <si>
    <t>5328</t>
  </si>
  <si>
    <t>5350</t>
  </si>
  <si>
    <t>5393</t>
  </si>
  <si>
    <t>5500</t>
  </si>
  <si>
    <t>5505</t>
  </si>
  <si>
    <t>5506</t>
  </si>
  <si>
    <t>5508</t>
  </si>
  <si>
    <t>5509</t>
  </si>
  <si>
    <t>55091</t>
  </si>
  <si>
    <t>5510</t>
  </si>
  <si>
    <t>5520</t>
  </si>
  <si>
    <t>5530</t>
  </si>
  <si>
    <t>5594</t>
  </si>
  <si>
    <t>55092</t>
  </si>
  <si>
    <t>Израда елабората о заузећу јавних површина за потребе постављања опреме за игру деце</t>
  </si>
  <si>
    <t>5592</t>
  </si>
  <si>
    <t xml:space="preserve">Трошкови огласа у штампи и другим медијима </t>
  </si>
  <si>
    <t>5391</t>
  </si>
  <si>
    <t>Трошкови процене угрожености од катастрофалних догађаја</t>
  </si>
  <si>
    <t>5504</t>
  </si>
  <si>
    <t>5541</t>
  </si>
  <si>
    <t>Трошкови чланарина привредној комори</t>
  </si>
  <si>
    <t>Стручни надзор за постављање прелаза преко канала</t>
  </si>
  <si>
    <t>Услуге free wi-fi зоне у Забрану</t>
  </si>
  <si>
    <t>Набавка и постављање вештачке стене-билборда</t>
  </si>
  <si>
    <t>55010</t>
  </si>
  <si>
    <t>Услуге вршења стручног надзора над постављањем вештачке стене-билборда</t>
  </si>
  <si>
    <t>Израда пројектне документације за постављање спортског полигона-Авантура парка у ЗП „Обреновачки Забран“</t>
  </si>
  <si>
    <t>Набавка садница за Арборетум</t>
  </si>
  <si>
    <t>5339</t>
  </si>
  <si>
    <t>Поправка ограде моста у Арборетуму</t>
  </si>
  <si>
    <t>5596</t>
  </si>
  <si>
    <t>55095</t>
  </si>
  <si>
    <t xml:space="preserve">Сузбијање коровских биљака (амброзије) на јавним девастираним површинама
</t>
  </si>
  <si>
    <t>1102-0004/2</t>
  </si>
  <si>
    <t>55093</t>
  </si>
  <si>
    <t>Мониторинг  крпеља, одраслих и ларвених форми комараца на територији ГО Обреновац</t>
  </si>
  <si>
    <t>Мониторинг  штетних глодара на територији ГО Обреновац</t>
  </si>
  <si>
    <t>Реализација програма  сузбијања  штетних глодара   на територији ГО Обреновац</t>
  </si>
  <si>
    <t>Услови сагласности од ЈП и других јавних институција за потребе израде природњачког дома</t>
  </si>
  <si>
    <t xml:space="preserve">Укупно </t>
  </si>
  <si>
    <t>Набавка и постављање урбаног мобилијара</t>
  </si>
  <si>
    <t>Пресипање шљунком обале део ЗП који излази на реку Саву (набавка,транспорт и грубо разастирање шљунка)</t>
  </si>
  <si>
    <t xml:space="preserve">Закуп мобилних тоалета (3 комада)     </t>
  </si>
  <si>
    <t>51290</t>
  </si>
  <si>
    <t>Набавка услуга превоза за потребе презентације ЗП</t>
  </si>
  <si>
    <t>Конто</t>
  </si>
  <si>
    <t>Бр.прог.буџ.фонда и програмске активности</t>
  </si>
  <si>
    <t>0401-0003/6</t>
  </si>
  <si>
    <t>0401-0001/6</t>
  </si>
  <si>
    <t>0401-1010/6</t>
  </si>
  <si>
    <t>0</t>
  </si>
  <si>
    <t>Извршенa улагања у  периоду  од 01.01. до 31.12.2019.године</t>
  </si>
  <si>
    <t>% Извршења  улагања  у периоду од 01.01. до 31.12.2019.године</t>
  </si>
  <si>
    <t>тек</t>
  </si>
  <si>
    <t>Мониторинг  ларвених  и одраслих  форми комараца, крпеља и штетних глодара са контролом ефеката сузбијања истих на територији ГО Обреновац (обавеза из предходног периода)</t>
  </si>
  <si>
    <t xml:space="preserve">Финансијска средстава за 2020.годину  </t>
  </si>
  <si>
    <t xml:space="preserve">Планирана  финансијска средстава за 2020.годину  </t>
  </si>
  <si>
    <t xml:space="preserve">Планирана  финансијска средстава за период 01.01.-30.06.2020.годину  </t>
  </si>
  <si>
    <t>Извршени приходи  у периоду од                01.01.-30.06.2020.год.</t>
  </si>
  <si>
    <t>% Извршења  прихода у периоду од 01.01. до 30.06.2020.године</t>
  </si>
  <si>
    <t>кап</t>
  </si>
  <si>
    <t xml:space="preserve"> Рачунарска  опрема</t>
  </si>
  <si>
    <t>02316</t>
  </si>
  <si>
    <t>остала опрема</t>
  </si>
  <si>
    <t>5121</t>
  </si>
  <si>
    <t>Трошкови канцеларијског материјала</t>
  </si>
  <si>
    <t>Трошкови средстава за хигијену</t>
  </si>
  <si>
    <t>5129</t>
  </si>
  <si>
    <t xml:space="preserve">Трошкови осталог материјала </t>
  </si>
  <si>
    <t>51291</t>
  </si>
  <si>
    <t>5290</t>
  </si>
  <si>
    <t>5298</t>
  </si>
  <si>
    <t>Јубиларне награде (према општем акту)</t>
  </si>
  <si>
    <t>5312</t>
  </si>
  <si>
    <t>Трошкови поштанских услуга</t>
  </si>
  <si>
    <t>Трошкови услуга фиксне и мобилне телефоније</t>
  </si>
  <si>
    <t>Трошкови услуга интернета</t>
  </si>
  <si>
    <t>Трошкови одржавања административне опреме</t>
  </si>
  <si>
    <t xml:space="preserve">Трошкови одржавања рачунарске опреме </t>
  </si>
  <si>
    <t>Трошкови одржавања опреме за јавну безбедност</t>
  </si>
  <si>
    <t>53210</t>
  </si>
  <si>
    <t>Трошкови одржавања опреме за одржавање зелених површина</t>
  </si>
  <si>
    <t>Трошкови одржавања службених возила</t>
  </si>
  <si>
    <t>Трошкови одржавања клима уређаја</t>
  </si>
  <si>
    <t>Трошкови рекламе и пропаганде у штампаним медијима</t>
  </si>
  <si>
    <t>5351</t>
  </si>
  <si>
    <t>Трошкови рекламе и пропаганде у електронским медијима</t>
  </si>
  <si>
    <t>5399</t>
  </si>
  <si>
    <t>Трошкови  ревизије финансијских извештаја за 2019 и 2020. годину</t>
  </si>
  <si>
    <t>5503</t>
  </si>
  <si>
    <t>трошкови здравствених услуга</t>
  </si>
  <si>
    <t>55070</t>
  </si>
  <si>
    <t>Трошкови закупа сервера за ГИС са услугом одржавања</t>
  </si>
  <si>
    <t>55071</t>
  </si>
  <si>
    <t>Трошкови одржавања рачуноводственог система</t>
  </si>
  <si>
    <t>55072</t>
  </si>
  <si>
    <t>Трошкови одржавање рачунара и веб странице</t>
  </si>
  <si>
    <t>Трошкови прања службених возила</t>
  </si>
  <si>
    <t>Трошкови фотокопирања</t>
  </si>
  <si>
    <t>Трошкови осталих непоменутих непроизводних услуга</t>
  </si>
  <si>
    <t xml:space="preserve">Трошкови репрезентације -  услуге </t>
  </si>
  <si>
    <t>5511</t>
  </si>
  <si>
    <t>Трошкови репрезентације-поклони</t>
  </si>
  <si>
    <t>5512</t>
  </si>
  <si>
    <t>Трошкови репрезентације -  добра</t>
  </si>
  <si>
    <t>5550</t>
  </si>
  <si>
    <t>Трошкови пореза на имовину</t>
  </si>
  <si>
    <t>5593</t>
  </si>
  <si>
    <t>Трошкови таксе (административне, судске, регистрационе, локалне и др.)</t>
  </si>
  <si>
    <t>56</t>
  </si>
  <si>
    <t>Финансијски расходи</t>
  </si>
  <si>
    <t>5625</t>
  </si>
  <si>
    <t>Расходи камата по основу неблаговремено плаћених јавних прихода</t>
  </si>
  <si>
    <t xml:space="preserve">II   Уређење  ЗП „Обреновачки Забран“ </t>
  </si>
  <si>
    <t>023120</t>
  </si>
  <si>
    <t xml:space="preserve">Набавка  рикши </t>
  </si>
  <si>
    <t>53290</t>
  </si>
  <si>
    <t>Одржавање рикши</t>
  </si>
  <si>
    <t>0272</t>
  </si>
  <si>
    <t xml:space="preserve">Набавка и уградња  урбаног мобилијара </t>
  </si>
  <si>
    <t>53291</t>
  </si>
  <si>
    <t>Одржавање-поправка урбаног мобилијара</t>
  </si>
  <si>
    <t>53292</t>
  </si>
  <si>
    <t>Одржавање трим стазе, (пресипање тениситом)</t>
  </si>
  <si>
    <t xml:space="preserve">Постављање прелаза преко јазбинске баре (повезивање шумске стазе са долмом) </t>
  </si>
  <si>
    <t xml:space="preserve">тек </t>
  </si>
  <si>
    <t>Геодетске услуге</t>
  </si>
  <si>
    <t>53294</t>
  </si>
  <si>
    <t>Одржавање понтона и набавка материјала за потребе одржавања понтона</t>
  </si>
  <si>
    <t>пренете обавезе/4350</t>
  </si>
  <si>
    <t>Услуге одржавања и администрације WI-FI мреже у ЗП "Обреновачки Забран"</t>
  </si>
  <si>
    <t>пренете обавезе</t>
  </si>
  <si>
    <t>5</t>
  </si>
  <si>
    <t>Услуге вршења стручног надзора над постављањем спостског полигона за Авантура парк у ЗП "Обреновачки забран"</t>
  </si>
  <si>
    <t>0401-1013/6</t>
  </si>
  <si>
    <t>Набавка и уградња опреме за видео надзор у Арборетуму</t>
  </si>
  <si>
    <t>550920</t>
  </si>
  <si>
    <t>Одржавање мреже и опреме за видео надзор у Арборетуму</t>
  </si>
  <si>
    <t>0314</t>
  </si>
  <si>
    <t xml:space="preserve">Набавка и уградња мобилијара </t>
  </si>
  <si>
    <t>Организовање и одржавање културних догађаја на тему очувања и заштите животне средине</t>
  </si>
  <si>
    <t xml:space="preserve">Трошкови осталог материјала за арборетум </t>
  </si>
  <si>
    <t>53391</t>
  </si>
  <si>
    <t>Закуп тематских природњачких изложбених поставки за Природњачки дом у Арборетуму</t>
  </si>
  <si>
    <t>5,0</t>
  </si>
  <si>
    <t xml:space="preserve">Реконструкција  и постављање соларног пуњача </t>
  </si>
  <si>
    <t xml:space="preserve">Закуп опреме  за потребе организовања  културних  догађаја на летњој позорници
</t>
  </si>
  <si>
    <t>5359</t>
  </si>
  <si>
    <t>Припрема за штампу и штампа материјала за потребе презентације Природњачког дома у Арборетуму</t>
  </si>
  <si>
    <t xml:space="preserve"> Услуге вршења стручног надзора на извођењу радова на изградњи прикључне линије водовода и канализације за Природњачки дом у Арборетуму</t>
  </si>
  <si>
    <t>IV   Подизање дрвореда и   озелењавање слободних    јавних површина у Обреновцу</t>
  </si>
  <si>
    <t xml:space="preserve">кап </t>
  </si>
  <si>
    <t>Набавка садница, садња и иницијална нега на јавним зеленим  површинама у  Обреновцу</t>
  </si>
  <si>
    <t xml:space="preserve">Набавка саксија - посуда за дрворедне саднице </t>
  </si>
  <si>
    <t>Израда катастарско-топографског плана-геодетске услуге</t>
  </si>
  <si>
    <t>Набавка садница , садња и иницијална нега за подизање дрвореда у улици Купиначка у Обреновцу</t>
  </si>
  <si>
    <t>V    Уређење слободних    јавних површина у Обреновцу</t>
  </si>
  <si>
    <t>0401-1011/6</t>
  </si>
  <si>
    <t xml:space="preserve">Набавка и уградња мобилијара за уређење јавних површина 
на територији ГО Обреновац </t>
  </si>
  <si>
    <t xml:space="preserve">
- Набавка и уградња мобилијара за потребе уређења Перила
</t>
  </si>
  <si>
    <t>53296</t>
  </si>
  <si>
    <t xml:space="preserve">
Пресипање шљунком обале реке Саве   на Перилу</t>
  </si>
  <si>
    <t xml:space="preserve">Израда елабората о заузећу јавних површина за потребе постављања дечијих игралишта </t>
  </si>
  <si>
    <t>02720</t>
  </si>
  <si>
    <t>Набавка и уградња дечијих игралишта 
на јавним површинама у Обреновцу</t>
  </si>
  <si>
    <t xml:space="preserve">VI    Кровни вртови </t>
  </si>
  <si>
    <t>53990</t>
  </si>
  <si>
    <t>0401-1014/6</t>
  </si>
  <si>
    <t>Израда пројектне документације-идејно решење за кровне вртове</t>
  </si>
  <si>
    <t>VII Праћење квалитета елемената животне средине</t>
  </si>
  <si>
    <t>0401-0002/6</t>
  </si>
  <si>
    <t>Праћење стања подземних вода на територији ГО Обреновац</t>
  </si>
  <si>
    <t>VIII  Остале комуналне услуге</t>
  </si>
  <si>
    <t>Укупно VIII</t>
  </si>
  <si>
    <t>Укупно I+II+III+IV+V+VI+VII+VIII</t>
  </si>
  <si>
    <t>1.</t>
  </si>
  <si>
    <t>Набавка потрошног и другог материјала</t>
  </si>
  <si>
    <t>1.1.</t>
  </si>
  <si>
    <t>2.</t>
  </si>
  <si>
    <t>Планирање, изградња и уређење простора</t>
  </si>
  <si>
    <t>2.1.</t>
  </si>
  <si>
    <t>2.2.</t>
  </si>
  <si>
    <t>Одржавање мобилијара-поправка, замена конструкције крова на једној надстрешници</t>
  </si>
  <si>
    <t>2.3.</t>
  </si>
  <si>
    <t>Набавка и постављање спортског полигона за Авантура парк</t>
  </si>
  <si>
    <t>2.4.</t>
  </si>
  <si>
    <t>2.5.</t>
  </si>
  <si>
    <t>3.</t>
  </si>
  <si>
    <t>Научно истраживачки пројекти</t>
  </si>
  <si>
    <t>3.1.</t>
  </si>
  <si>
    <t>Израда пројекта "Студија стања вегетације и њене угрожености у ЗП "Обреновачки Забран" -Истраживање постојећег стања вегетације у ЗП "Обреновачки Забран" у III зони заштите - II фаза</t>
  </si>
  <si>
    <t>3.2.</t>
  </si>
  <si>
    <t>Израда пројекта "Истраживање фауне инсеката на простору Споменика природе "Обреновачки Забран" Утврђивање присутности и бројности група инсеката -ноћни лептири и вилини коњици у ЗП "Обреновачки Забран""</t>
  </si>
  <si>
    <t>4.</t>
  </si>
  <si>
    <t xml:space="preserve">Промоција вредности заштићеног подручја </t>
  </si>
  <si>
    <t>4.1.</t>
  </si>
  <si>
    <t>4.2.</t>
  </si>
  <si>
    <t>Организовање састанка управљача заштићених подручја са територије града Београда</t>
  </si>
  <si>
    <t>Организовање чуварске службе и спровођење унутрашњег реда</t>
  </si>
  <si>
    <t>Одржавање простора</t>
  </si>
  <si>
    <t>51201</t>
  </si>
  <si>
    <t>51330</t>
  </si>
  <si>
    <t>Набавка горива за возила</t>
  </si>
  <si>
    <t>o2310</t>
  </si>
  <si>
    <t>Набавка моторне косе (тримера)</t>
  </si>
  <si>
    <t xml:space="preserve">Уређење простора ЗП „Група стабала храста лужњака код Јозића колибе“ </t>
  </si>
  <si>
    <t>4.1</t>
  </si>
  <si>
    <t>Набавка и постављање дрвене ограде на страни ауто пута</t>
  </si>
  <si>
    <t>Санација надстрешнице</t>
  </si>
  <si>
    <t>4.3.</t>
  </si>
  <si>
    <t>Санација хлебне фуруне</t>
  </si>
  <si>
    <t>5.</t>
  </si>
  <si>
    <t>Мониториг, заштита и унапређење стања заштићених стабала</t>
  </si>
  <si>
    <t>5.1</t>
  </si>
  <si>
    <t>6.</t>
  </si>
  <si>
    <t>6.1.</t>
  </si>
  <si>
    <t>Набавка услуга штампе</t>
  </si>
  <si>
    <t>6.2.</t>
  </si>
  <si>
    <t>Укупно I+II</t>
  </si>
  <si>
    <t>Извршени расходи у периоду од 1.01.2020. до 30.06.2020.</t>
  </si>
  <si>
    <r>
      <rPr>
        <strike/>
        <sz val="16"/>
        <rFont val="Times New Roman"/>
        <family val="1"/>
        <charset val="238"/>
      </rPr>
      <t>%</t>
    </r>
    <r>
      <rPr>
        <sz val="16"/>
        <rFont val="Times New Roman"/>
        <family val="1"/>
        <charset val="238"/>
      </rPr>
      <t>Извршених улагања у  периоду  од 01.01. до 30.06.2020.године</t>
    </r>
  </si>
  <si>
    <r>
      <rPr>
        <strike/>
        <sz val="16"/>
        <rFont val="Times New Roman"/>
        <family val="1"/>
        <charset val="238"/>
      </rPr>
      <t>%</t>
    </r>
    <r>
      <rPr>
        <sz val="16"/>
        <rFont val="Times New Roman"/>
        <family val="1"/>
        <charset val="238"/>
      </rPr>
      <t>Извршени расходи у  периоду  од 01.01. до 30.06.2020.године</t>
    </r>
  </si>
  <si>
    <r>
      <rPr>
        <strike/>
        <sz val="16"/>
        <rFont val="Times New Roman"/>
        <family val="1"/>
        <charset val="238"/>
      </rPr>
      <t>%</t>
    </r>
    <r>
      <rPr>
        <sz val="16"/>
        <rFont val="Times New Roman"/>
        <family val="1"/>
        <charset val="238"/>
      </rPr>
      <t>Извршених расхода у  периоду  од 01.01. до 30.06.2020.године</t>
    </r>
  </si>
  <si>
    <t>Извршени расходи у периоду од 01.01.2020.године до 30.06.2020.године</t>
  </si>
  <si>
    <t>Извршена улагања у периоду од 1.01.2020. до 30.06.2020.</t>
  </si>
  <si>
    <t>Укупно извршени расходи</t>
  </si>
  <si>
    <t>Укупно извршена улагања</t>
  </si>
  <si>
    <t>Укупно</t>
  </si>
  <si>
    <t>Укупно  извршени  приходи   у  периоду  од 01.01. - 30.06.2020.године,  у односу на планиране приходе за исти период,  износе 20.067.799,28динара, односно  44%. Од укупно планираних прихода за период 01.01.-30.06.2020.године реализовано је 39%</t>
  </si>
  <si>
    <t>Табела 1. Извршени приходи  у периоду од 01.01. - 30.06.2020.године</t>
  </si>
  <si>
    <t>Табела 2. Извршена улагања</t>
  </si>
  <si>
    <t>Финансијска средства  Предузећа, која се финансирају од стране Секретаријата за заштиту животне средине града Београда,а намењена  за реализацију Програма управљања заштићеним  подручјем „Група стабала храста лужњака код Јозића колибе“ за 2020.годину и реализацију Програма управљања заштићеним подручјем „Обреновачки Забран“ за 2020.годину.</t>
  </si>
  <si>
    <t xml:space="preserve">Табела 3. </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</si>
</sst>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name val="Arial"/>
    </font>
    <font>
      <b/>
      <sz val="12"/>
      <name val="Times New Roman"/>
      <family val="1"/>
    </font>
    <font>
      <b/>
      <sz val="11"/>
      <name val="Times New Roman"/>
      <family val="1"/>
      <charset val="238"/>
    </font>
    <font>
      <sz val="11"/>
      <name val="Times New Roman"/>
      <family val="1"/>
      <charset val="238"/>
    </font>
    <font>
      <sz val="12"/>
      <name val="Times New Roman"/>
      <family val="1"/>
      <charset val="238"/>
    </font>
    <font>
      <sz val="11"/>
      <color rgb="FF9C0006"/>
      <name val="Calibri"/>
      <family val="2"/>
      <charset val="238"/>
      <scheme val="minor"/>
    </font>
    <font>
      <b/>
      <sz val="9"/>
      <color indexed="81"/>
      <name val="Tahoma"/>
      <family val="2"/>
      <charset val="238"/>
    </font>
    <font>
      <sz val="9"/>
      <color indexed="81"/>
      <name val="Tahoma"/>
      <family val="2"/>
      <charset val="238"/>
    </font>
    <font>
      <sz val="10"/>
      <name val="Arial"/>
      <family val="2"/>
      <charset val="238"/>
    </font>
    <font>
      <sz val="16"/>
      <name val="Times New Roman"/>
      <family val="1"/>
      <charset val="238"/>
    </font>
    <font>
      <sz val="8"/>
      <name val="Arial"/>
      <family val="2"/>
      <charset val="238"/>
    </font>
    <font>
      <sz val="12"/>
      <name val="Times New Roman"/>
      <family val="1"/>
    </font>
    <font>
      <b/>
      <sz val="11"/>
      <name val="Times New Roman"/>
      <family val="1"/>
    </font>
    <font>
      <b/>
      <sz val="13"/>
      <color theme="3"/>
      <name val="Calibri"/>
      <family val="2"/>
      <charset val="204"/>
      <scheme val="minor"/>
    </font>
    <font>
      <sz val="12"/>
      <color rgb="FFFF0000"/>
      <name val="Times New Roman"/>
      <family val="1"/>
      <charset val="238"/>
    </font>
    <font>
      <b/>
      <sz val="16"/>
      <name val="Times New Roman"/>
      <family val="1"/>
      <charset val="238"/>
    </font>
    <font>
      <sz val="16"/>
      <name val="Times New Roman"/>
      <family val="1"/>
    </font>
    <font>
      <b/>
      <sz val="16"/>
      <color rgb="FF00B0F0"/>
      <name val="Times New Roman"/>
      <family val="1"/>
      <charset val="238"/>
    </font>
    <font>
      <sz val="16"/>
      <color rgb="FF00B0F0"/>
      <name val="Times New Roman"/>
      <family val="1"/>
      <charset val="238"/>
    </font>
    <font>
      <sz val="16"/>
      <color rgb="FFFF0000"/>
      <name val="Times New Roman"/>
      <family val="1"/>
      <charset val="238"/>
    </font>
    <font>
      <b/>
      <sz val="16"/>
      <color theme="1"/>
      <name val="Times New Roman"/>
      <family val="1"/>
      <charset val="238"/>
    </font>
    <font>
      <sz val="16"/>
      <name val="Calibri"/>
      <family val="2"/>
      <charset val="238"/>
      <scheme val="minor"/>
    </font>
    <font>
      <sz val="16"/>
      <color theme="1"/>
      <name val="Times New Roman"/>
      <family val="1"/>
      <charset val="238"/>
    </font>
    <font>
      <b/>
      <sz val="12"/>
      <color indexed="81"/>
      <name val="Tahoma"/>
      <family val="2"/>
      <charset val="238"/>
    </font>
    <font>
      <sz val="12"/>
      <color indexed="81"/>
      <name val="Tahoma"/>
      <family val="2"/>
      <charset val="238"/>
    </font>
    <font>
      <strike/>
      <sz val="16"/>
      <name val="Times New Roman"/>
      <family val="1"/>
      <charset val="238"/>
    </font>
    <font>
      <b/>
      <sz val="12"/>
      <name val="Times New Roman"/>
      <family val="1"/>
      <charset val="23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C7CE"/>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bottom style="thick">
        <color theme="4" tint="0.499984740745262"/>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3">
    <xf numFmtId="0" fontId="0" fillId="0" borderId="0"/>
    <xf numFmtId="0" fontId="5" fillId="6" borderId="0" applyNumberFormat="0" applyBorder="0" applyAlignment="0" applyProtection="0"/>
    <xf numFmtId="0" fontId="13" fillId="0" borderId="30" applyNumberFormat="0" applyFill="0" applyAlignment="0" applyProtection="0"/>
  </cellStyleXfs>
  <cellXfs count="279">
    <xf numFmtId="0" fontId="0" fillId="0" borderId="0" xfId="0"/>
    <xf numFmtId="4" fontId="0" fillId="0" borderId="0" xfId="0" applyNumberFormat="1"/>
    <xf numFmtId="0" fontId="2" fillId="0" borderId="0" xfId="0" applyFont="1"/>
    <xf numFmtId="0" fontId="3" fillId="0" borderId="0" xfId="0" applyFont="1"/>
    <xf numFmtId="0" fontId="4" fillId="0" borderId="0" xfId="0" applyFont="1"/>
    <xf numFmtId="4" fontId="3" fillId="0" borderId="1" xfId="0" applyNumberFormat="1" applyFont="1" applyBorder="1" applyAlignment="1">
      <alignment horizontal="right" vertical="top" wrapText="1"/>
    </xf>
    <xf numFmtId="0" fontId="2" fillId="4" borderId="16" xfId="0" applyFont="1" applyFill="1" applyBorder="1" applyAlignment="1">
      <alignment vertical="top" wrapText="1"/>
    </xf>
    <xf numFmtId="49" fontId="4" fillId="0" borderId="0" xfId="0" applyNumberFormat="1" applyFont="1" applyAlignment="1">
      <alignment horizontal="center"/>
    </xf>
    <xf numFmtId="4" fontId="4" fillId="0" borderId="0" xfId="0" applyNumberFormat="1" applyFont="1" applyAlignment="1">
      <alignment horizontal="right" vertical="center"/>
    </xf>
    <xf numFmtId="4" fontId="4" fillId="0" borderId="0" xfId="0" applyNumberFormat="1" applyFont="1"/>
    <xf numFmtId="4" fontId="4" fillId="0" borderId="0" xfId="0" applyNumberFormat="1" applyFont="1" applyAlignment="1">
      <alignment horizontal="right"/>
    </xf>
    <xf numFmtId="0" fontId="8" fillId="0" borderId="0" xfId="0" applyFont="1"/>
    <xf numFmtId="1" fontId="0" fillId="0" borderId="0" xfId="0" applyNumberFormat="1" applyAlignment="1">
      <alignment horizontal="center"/>
    </xf>
    <xf numFmtId="1" fontId="0" fillId="0" borderId="0" xfId="0" applyNumberFormat="1" applyAlignment="1">
      <alignment horizontal="center" wrapText="1"/>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3" fillId="0" borderId="1" xfId="0" applyFont="1" applyBorder="1" applyAlignment="1">
      <alignment vertical="top" wrapText="1"/>
    </xf>
    <xf numFmtId="0" fontId="3" fillId="0" borderId="16" xfId="0" applyFont="1" applyBorder="1" applyAlignment="1">
      <alignment horizontal="center" vertical="top" wrapText="1"/>
    </xf>
    <xf numFmtId="0" fontId="3" fillId="0" borderId="17" xfId="0" applyFont="1" applyBorder="1" applyAlignment="1">
      <alignment horizontal="center" vertical="top" wrapText="1"/>
    </xf>
    <xf numFmtId="1" fontId="3" fillId="0" borderId="18" xfId="0" applyNumberFormat="1" applyFont="1" applyBorder="1" applyAlignment="1">
      <alignment horizontal="center" vertical="top" wrapText="1"/>
    </xf>
    <xf numFmtId="0" fontId="3" fillId="0" borderId="29" xfId="0" applyFont="1" applyBorder="1" applyAlignment="1">
      <alignment vertical="top" wrapText="1"/>
    </xf>
    <xf numFmtId="1" fontId="3" fillId="0" borderId="15" xfId="0" applyNumberFormat="1" applyFont="1" applyBorder="1" applyAlignment="1">
      <alignment horizontal="center" vertical="top" wrapText="1"/>
    </xf>
    <xf numFmtId="0" fontId="3" fillId="0" borderId="3" xfId="0" applyFont="1" applyBorder="1" applyAlignment="1">
      <alignment vertical="top" wrapText="1"/>
    </xf>
    <xf numFmtId="1" fontId="3" fillId="0" borderId="25" xfId="0" applyNumberFormat="1" applyFont="1" applyBorder="1" applyAlignment="1">
      <alignment horizontal="center" vertical="top" wrapText="1"/>
    </xf>
    <xf numFmtId="1" fontId="3" fillId="4" borderId="18" xfId="0" applyNumberFormat="1" applyFont="1" applyFill="1" applyBorder="1" applyAlignment="1">
      <alignment horizontal="center" vertical="top" wrapText="1"/>
    </xf>
    <xf numFmtId="4" fontId="11" fillId="0" borderId="0" xfId="0" applyNumberFormat="1" applyFont="1" applyAlignment="1">
      <alignment horizontal="center" vertical="center"/>
    </xf>
    <xf numFmtId="4" fontId="1" fillId="2" borderId="7" xfId="0" applyNumberFormat="1" applyFont="1" applyFill="1" applyBorder="1" applyAlignment="1">
      <alignment horizontal="center" vertical="center" wrapText="1"/>
    </xf>
    <xf numFmtId="4" fontId="12" fillId="2" borderId="6" xfId="0" applyNumberFormat="1" applyFont="1" applyFill="1" applyBorder="1" applyAlignment="1">
      <alignment horizontal="center" vertical="center" wrapText="1"/>
    </xf>
    <xf numFmtId="4" fontId="0" fillId="0" borderId="0" xfId="0" applyNumberFormat="1" applyAlignment="1">
      <alignment horizontal="center"/>
    </xf>
    <xf numFmtId="0" fontId="9" fillId="3" borderId="16" xfId="0" applyFont="1" applyFill="1" applyBorder="1" applyAlignment="1">
      <alignment horizontal="center" vertical="center"/>
    </xf>
    <xf numFmtId="0" fontId="15" fillId="3" borderId="17" xfId="0" applyFont="1" applyFill="1" applyBorder="1" applyAlignment="1">
      <alignment horizontal="center" vertical="center"/>
    </xf>
    <xf numFmtId="0" fontId="9" fillId="0" borderId="0" xfId="0" applyFont="1"/>
    <xf numFmtId="0" fontId="9" fillId="3" borderId="29" xfId="0" applyFont="1" applyFill="1" applyBorder="1" applyAlignment="1">
      <alignment horizontal="center" vertical="center"/>
    </xf>
    <xf numFmtId="0" fontId="15" fillId="3" borderId="2" xfId="0" applyFont="1" applyFill="1" applyBorder="1" applyAlignment="1">
      <alignment horizontal="center" vertical="center"/>
    </xf>
    <xf numFmtId="4" fontId="9" fillId="3" borderId="1" xfId="0" applyNumberFormat="1" applyFont="1" applyFill="1" applyBorder="1" applyAlignment="1">
      <alignment horizontal="right" wrapText="1"/>
    </xf>
    <xf numFmtId="49" fontId="15" fillId="2" borderId="1" xfId="0" applyNumberFormat="1" applyFont="1" applyFill="1" applyBorder="1" applyAlignment="1">
      <alignment horizontal="center" vertical="center"/>
    </xf>
    <xf numFmtId="0" fontId="9" fillId="2" borderId="1" xfId="0" applyFont="1" applyFill="1" applyBorder="1" applyAlignment="1">
      <alignment wrapText="1"/>
    </xf>
    <xf numFmtId="4" fontId="9" fillId="0" borderId="1" xfId="0" applyNumberFormat="1" applyFont="1" applyBorder="1" applyAlignment="1">
      <alignment horizontal="right" wrapText="1"/>
    </xf>
    <xf numFmtId="4" fontId="9" fillId="0" borderId="1" xfId="0" applyNumberFormat="1" applyFont="1" applyBorder="1"/>
    <xf numFmtId="49" fontId="15" fillId="0" borderId="1" xfId="0" applyNumberFormat="1" applyFont="1" applyBorder="1" applyAlignment="1">
      <alignment horizontal="center" vertical="center"/>
    </xf>
    <xf numFmtId="0" fontId="9" fillId="0" borderId="1" xfId="1" applyFont="1" applyFill="1" applyBorder="1" applyAlignment="1">
      <alignment wrapText="1"/>
    </xf>
    <xf numFmtId="0" fontId="9" fillId="0" borderId="1" xfId="0" applyFont="1" applyBorder="1" applyAlignment="1">
      <alignment wrapText="1"/>
    </xf>
    <xf numFmtId="49" fontId="15" fillId="0" borderId="1" xfId="0" applyNumberFormat="1" applyFont="1" applyBorder="1" applyAlignment="1">
      <alignment horizontal="center" vertical="center" wrapText="1"/>
    </xf>
    <xf numFmtId="0" fontId="9" fillId="0" borderId="0" xfId="0" applyFont="1" applyAlignment="1">
      <alignment horizontal="right" vertical="center"/>
    </xf>
    <xf numFmtId="0" fontId="9" fillId="2" borderId="1" xfId="1" applyFont="1" applyFill="1" applyBorder="1" applyAlignment="1">
      <alignment wrapText="1"/>
    </xf>
    <xf numFmtId="0" fontId="19" fillId="0" borderId="0" xfId="0" applyFont="1"/>
    <xf numFmtId="49" fontId="15" fillId="2" borderId="3" xfId="0" applyNumberFormat="1" applyFont="1" applyFill="1" applyBorder="1" applyAlignment="1">
      <alignment horizontal="center" vertical="center"/>
    </xf>
    <xf numFmtId="4" fontId="9" fillId="0" borderId="3" xfId="0" applyNumberFormat="1" applyFont="1" applyBorder="1" applyAlignment="1">
      <alignment horizontal="right" wrapText="1"/>
    </xf>
    <xf numFmtId="4" fontId="9" fillId="0" borderId="3" xfId="0" applyNumberFormat="1" applyFont="1" applyBorder="1"/>
    <xf numFmtId="49" fontId="15" fillId="0" borderId="0" xfId="0" applyNumberFormat="1" applyFont="1" applyFill="1" applyBorder="1" applyAlignment="1">
      <alignment horizontal="center" vertical="center"/>
    </xf>
    <xf numFmtId="4" fontId="15" fillId="0" borderId="0" xfId="0" applyNumberFormat="1" applyFont="1" applyFill="1" applyBorder="1" applyAlignment="1">
      <alignment horizontal="right" wrapText="1"/>
    </xf>
    <xf numFmtId="0" fontId="19" fillId="0" borderId="0" xfId="0" applyFont="1" applyBorder="1"/>
    <xf numFmtId="0" fontId="15" fillId="3" borderId="17" xfId="0" applyFont="1" applyFill="1" applyBorder="1" applyAlignment="1">
      <alignment horizontal="center" vertical="center" wrapText="1"/>
    </xf>
    <xf numFmtId="4" fontId="9" fillId="2" borderId="2" xfId="0" applyNumberFormat="1" applyFont="1" applyFill="1" applyBorder="1" applyAlignment="1">
      <alignment horizontal="right" wrapText="1"/>
    </xf>
    <xf numFmtId="0" fontId="19" fillId="0" borderId="0" xfId="0" applyFont="1" applyAlignment="1">
      <alignment vertical="center"/>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 fontId="21" fillId="0" borderId="1" xfId="0" applyNumberFormat="1" applyFont="1" applyBorder="1" applyAlignment="1">
      <alignment vertical="center" wrapText="1"/>
    </xf>
    <xf numFmtId="0" fontId="21" fillId="0" borderId="0" xfId="0" applyFont="1" applyAlignment="1">
      <alignment vertical="center" wrapText="1"/>
    </xf>
    <xf numFmtId="0" fontId="9" fillId="2" borderId="1" xfId="0" applyFont="1" applyFill="1" applyBorder="1" applyAlignment="1">
      <alignment horizontal="center" vertical="center" wrapText="1"/>
    </xf>
    <xf numFmtId="49" fontId="15" fillId="3" borderId="17" xfId="0" applyNumberFormat="1" applyFont="1" applyFill="1" applyBorder="1" applyAlignment="1">
      <alignment horizontal="center" vertical="center"/>
    </xf>
    <xf numFmtId="49" fontId="15" fillId="2" borderId="0" xfId="0" applyNumberFormat="1" applyFont="1" applyFill="1" applyAlignment="1">
      <alignment horizontal="center" vertical="center"/>
    </xf>
    <xf numFmtId="4" fontId="15" fillId="2" borderId="0" xfId="0" applyNumberFormat="1" applyFont="1" applyFill="1" applyAlignment="1">
      <alignment horizontal="right" wrapText="1"/>
    </xf>
    <xf numFmtId="4" fontId="9" fillId="0" borderId="0" xfId="0" applyNumberFormat="1" applyFont="1"/>
    <xf numFmtId="0" fontId="18" fillId="0" borderId="0" xfId="0" applyFont="1"/>
    <xf numFmtId="0" fontId="15" fillId="2" borderId="1" xfId="0" applyFont="1" applyFill="1" applyBorder="1" applyAlignment="1">
      <alignment horizontal="center" vertical="center" wrapText="1"/>
    </xf>
    <xf numFmtId="0" fontId="9" fillId="0" borderId="3" xfId="0" applyFont="1" applyBorder="1" applyAlignment="1">
      <alignment horizontal="center" vertical="center" wrapText="1"/>
    </xf>
    <xf numFmtId="4" fontId="15" fillId="3" borderId="17" xfId="0" applyNumberFormat="1" applyFont="1" applyFill="1" applyBorder="1" applyAlignment="1">
      <alignment horizontal="right" wrapText="1"/>
    </xf>
    <xf numFmtId="4" fontId="19" fillId="0" borderId="0" xfId="0" applyNumberFormat="1" applyFont="1"/>
    <xf numFmtId="49" fontId="15" fillId="2" borderId="2" xfId="0" applyNumberFormat="1" applyFont="1" applyFill="1" applyBorder="1" applyAlignment="1">
      <alignment horizontal="center" vertical="center"/>
    </xf>
    <xf numFmtId="4" fontId="9" fillId="2" borderId="0" xfId="0" applyNumberFormat="1" applyFont="1" applyFill="1" applyAlignment="1">
      <alignment horizontal="right" wrapText="1"/>
    </xf>
    <xf numFmtId="0" fontId="15" fillId="2" borderId="2" xfId="0" applyFont="1" applyFill="1" applyBorder="1" applyAlignment="1">
      <alignment horizontal="center" vertical="center" wrapText="1"/>
    </xf>
    <xf numFmtId="4" fontId="9" fillId="2" borderId="1" xfId="0" applyNumberFormat="1" applyFont="1" applyFill="1" applyBorder="1" applyAlignment="1">
      <alignment horizontal="right" wrapText="1"/>
    </xf>
    <xf numFmtId="0" fontId="15" fillId="2" borderId="1" xfId="0" applyFont="1" applyFill="1" applyBorder="1" applyAlignment="1">
      <alignment horizontal="center" vertical="center"/>
    </xf>
    <xf numFmtId="0" fontId="9" fillId="3" borderId="17" xfId="0" applyFont="1" applyFill="1" applyBorder="1" applyAlignment="1">
      <alignment horizontal="center" vertical="center" wrapText="1"/>
    </xf>
    <xf numFmtId="4" fontId="9" fillId="3" borderId="1" xfId="0" applyNumberFormat="1" applyFont="1" applyFill="1" applyBorder="1"/>
    <xf numFmtId="49" fontId="15" fillId="3" borderId="17" xfId="0" applyNumberFormat="1" applyFont="1" applyFill="1" applyBorder="1" applyAlignment="1">
      <alignment horizontal="center" vertical="center" wrapText="1"/>
    </xf>
    <xf numFmtId="0" fontId="9" fillId="0" borderId="0" xfId="0" applyFont="1" applyAlignment="1">
      <alignment horizontal="center" vertical="center"/>
    </xf>
    <xf numFmtId="0" fontId="15" fillId="3" borderId="17" xfId="0" applyFont="1" applyFill="1" applyBorder="1" applyAlignment="1">
      <alignment wrapText="1"/>
    </xf>
    <xf numFmtId="49" fontId="15" fillId="3" borderId="1" xfId="0" applyNumberFormat="1" applyFont="1" applyFill="1" applyBorder="1" applyAlignment="1">
      <alignment horizontal="center" vertical="center"/>
    </xf>
    <xf numFmtId="0" fontId="15" fillId="0" borderId="1" xfId="0" applyFont="1" applyBorder="1" applyAlignment="1">
      <alignment horizontal="center" vertical="center" wrapText="1"/>
    </xf>
    <xf numFmtId="0" fontId="15" fillId="3" borderId="1" xfId="0" applyFont="1" applyFill="1" applyBorder="1" applyAlignment="1">
      <alignment horizontal="center" vertical="center" wrapText="1"/>
    </xf>
    <xf numFmtId="4" fontId="15" fillId="3" borderId="1" xfId="0" applyNumberFormat="1" applyFont="1" applyFill="1" applyBorder="1" applyAlignment="1">
      <alignment horizontal="right" wrapText="1"/>
    </xf>
    <xf numFmtId="49" fontId="15" fillId="3" borderId="11" xfId="0" applyNumberFormat="1" applyFont="1" applyFill="1" applyBorder="1" applyAlignment="1">
      <alignment horizontal="center" vertical="center"/>
    </xf>
    <xf numFmtId="4" fontId="15" fillId="3" borderId="11" xfId="0" applyNumberFormat="1" applyFont="1" applyFill="1" applyBorder="1" applyAlignment="1">
      <alignment horizontal="right" wrapText="1"/>
    </xf>
    <xf numFmtId="49" fontId="15" fillId="0" borderId="0" xfId="0" applyNumberFormat="1" applyFont="1" applyAlignment="1">
      <alignment horizontal="center" vertical="center"/>
    </xf>
    <xf numFmtId="4" fontId="15" fillId="0" borderId="0" xfId="0" applyNumberFormat="1" applyFont="1" applyAlignment="1">
      <alignment horizontal="right" wrapText="1"/>
    </xf>
    <xf numFmtId="0" fontId="15" fillId="3" borderId="27" xfId="0" applyFont="1" applyFill="1" applyBorder="1" applyAlignment="1">
      <alignment horizontal="center" vertical="center" wrapText="1"/>
    </xf>
    <xf numFmtId="0" fontId="15" fillId="3" borderId="27" xfId="0" applyFont="1" applyFill="1" applyBorder="1" applyAlignment="1">
      <alignment horizontal="right" wrapText="1"/>
    </xf>
    <xf numFmtId="0" fontId="15" fillId="0" borderId="1" xfId="0" applyFont="1" applyBorder="1" applyAlignment="1">
      <alignment horizontal="center" vertical="center"/>
    </xf>
    <xf numFmtId="4" fontId="9" fillId="0" borderId="0" xfId="0" applyNumberFormat="1" applyFont="1" applyBorder="1" applyAlignment="1">
      <alignment horizontal="right" wrapText="1"/>
    </xf>
    <xf numFmtId="0" fontId="9" fillId="0" borderId="0" xfId="0" applyFont="1" applyAlignment="1">
      <alignment horizontal="center" vertical="center" wrapText="1"/>
    </xf>
    <xf numFmtId="4" fontId="9" fillId="0" borderId="0" xfId="0" applyNumberFormat="1" applyFont="1" applyAlignment="1">
      <alignment horizontal="right"/>
    </xf>
    <xf numFmtId="4" fontId="15" fillId="3" borderId="17" xfId="0" applyNumberFormat="1" applyFont="1" applyFill="1" applyBorder="1" applyAlignment="1">
      <alignment horizontal="right"/>
    </xf>
    <xf numFmtId="0" fontId="15" fillId="0" borderId="0" xfId="0" applyFont="1" applyAlignment="1">
      <alignment horizontal="center" vertical="center"/>
    </xf>
    <xf numFmtId="0" fontId="9" fillId="0" borderId="0" xfId="0" applyFont="1" applyAlignment="1">
      <alignment horizontal="right"/>
    </xf>
    <xf numFmtId="0" fontId="9" fillId="5" borderId="0" xfId="0" applyFont="1" applyFill="1" applyAlignment="1">
      <alignment horizontal="center" vertical="center"/>
    </xf>
    <xf numFmtId="0" fontId="15" fillId="2" borderId="0" xfId="0" applyFont="1" applyFill="1" applyAlignment="1">
      <alignment horizontal="center" vertical="center"/>
    </xf>
    <xf numFmtId="0" fontId="9" fillId="2" borderId="0" xfId="0" applyFont="1" applyFill="1" applyAlignment="1">
      <alignment horizontal="right"/>
    </xf>
    <xf numFmtId="0" fontId="15" fillId="3" borderId="2" xfId="0" applyFont="1" applyFill="1" applyBorder="1" applyAlignment="1">
      <alignment horizontal="center" vertical="center" wrapText="1"/>
    </xf>
    <xf numFmtId="4" fontId="9" fillId="3" borderId="2" xfId="0" applyNumberFormat="1" applyFont="1" applyFill="1" applyBorder="1" applyAlignment="1">
      <alignment horizontal="right" wrapText="1"/>
    </xf>
    <xf numFmtId="0" fontId="9" fillId="2" borderId="8" xfId="0" applyFont="1" applyFill="1" applyBorder="1" applyAlignment="1">
      <alignment horizontal="center" vertical="center"/>
    </xf>
    <xf numFmtId="0" fontId="9" fillId="0" borderId="8" xfId="0" applyFont="1" applyBorder="1" applyAlignment="1">
      <alignment horizontal="center" vertical="center"/>
    </xf>
    <xf numFmtId="4" fontId="9" fillId="0" borderId="1" xfId="1" applyNumberFormat="1" applyFont="1" applyFill="1" applyBorder="1" applyAlignment="1">
      <alignment horizontal="right" wrapText="1"/>
    </xf>
    <xf numFmtId="4" fontId="9" fillId="2" borderId="1" xfId="1" applyNumberFormat="1" applyFont="1" applyFill="1" applyBorder="1" applyAlignment="1">
      <alignment horizontal="right" wrapText="1"/>
    </xf>
    <xf numFmtId="0" fontId="9" fillId="2" borderId="1" xfId="0" applyFont="1" applyFill="1" applyBorder="1" applyAlignment="1">
      <alignment horizontal="left" wrapText="1"/>
    </xf>
    <xf numFmtId="4" fontId="9" fillId="0" borderId="1" xfId="1" applyNumberFormat="1" applyFont="1" applyFill="1" applyBorder="1" applyAlignment="1">
      <alignment horizontal="right"/>
    </xf>
    <xf numFmtId="0" fontId="9" fillId="2" borderId="13" xfId="0" applyFont="1" applyFill="1" applyBorder="1" applyAlignment="1">
      <alignment horizontal="center" vertical="center"/>
    </xf>
    <xf numFmtId="0" fontId="9" fillId="2" borderId="3" xfId="0" applyFont="1" applyFill="1" applyBorder="1" applyAlignment="1">
      <alignment wrapText="1"/>
    </xf>
    <xf numFmtId="4" fontId="9" fillId="2" borderId="3" xfId="0" applyNumberFormat="1" applyFont="1" applyFill="1" applyBorder="1" applyAlignment="1">
      <alignment horizontal="right" wrapText="1"/>
    </xf>
    <xf numFmtId="0" fontId="9" fillId="0" borderId="0" xfId="0" applyFont="1" applyFill="1" applyBorder="1" applyAlignment="1">
      <alignment horizontal="center" vertical="center"/>
    </xf>
    <xf numFmtId="0" fontId="15" fillId="0" borderId="0" xfId="0" applyFont="1" applyFill="1" applyBorder="1" applyAlignment="1">
      <alignment wrapText="1"/>
    </xf>
    <xf numFmtId="49" fontId="15" fillId="3" borderId="16" xfId="0" applyNumberFormat="1" applyFont="1" applyFill="1" applyBorder="1" applyAlignment="1">
      <alignment horizontal="center" vertical="center"/>
    </xf>
    <xf numFmtId="0" fontId="9" fillId="2" borderId="2" xfId="0" applyFont="1" applyFill="1" applyBorder="1" applyAlignment="1">
      <alignment wrapText="1"/>
    </xf>
    <xf numFmtId="4" fontId="9" fillId="0" borderId="1" xfId="0" applyNumberFormat="1" applyFont="1" applyBorder="1" applyAlignment="1">
      <alignment horizontal="right"/>
    </xf>
    <xf numFmtId="4" fontId="9" fillId="2" borderId="1" xfId="0" applyNumberFormat="1" applyFont="1" applyFill="1" applyBorder="1" applyAlignment="1">
      <alignment horizontal="right"/>
    </xf>
    <xf numFmtId="4" fontId="9" fillId="2" borderId="3" xfId="0" applyNumberFormat="1" applyFont="1" applyFill="1" applyBorder="1" applyAlignment="1">
      <alignment horizontal="right"/>
    </xf>
    <xf numFmtId="0" fontId="9" fillId="2" borderId="0" xfId="0" applyFont="1" applyFill="1" applyAlignment="1">
      <alignment horizontal="center" vertical="center"/>
    </xf>
    <xf numFmtId="0" fontId="15" fillId="2" borderId="0" xfId="0" applyFont="1" applyFill="1" applyAlignment="1">
      <alignment wrapText="1"/>
    </xf>
    <xf numFmtId="0" fontId="9" fillId="2" borderId="1" xfId="0" applyFont="1" applyFill="1" applyBorder="1"/>
    <xf numFmtId="49" fontId="15" fillId="0" borderId="3" xfId="0" applyNumberFormat="1" applyFont="1" applyBorder="1" applyAlignment="1">
      <alignment horizontal="center" vertical="center"/>
    </xf>
    <xf numFmtId="0" fontId="9" fillId="0" borderId="3" xfId="0" applyFont="1" applyBorder="1" applyAlignment="1">
      <alignment wrapText="1"/>
    </xf>
    <xf numFmtId="0" fontId="9" fillId="3" borderId="17" xfId="0" applyFont="1" applyFill="1" applyBorder="1"/>
    <xf numFmtId="0" fontId="9" fillId="2" borderId="29"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0" xfId="0" applyFont="1" applyFill="1" applyAlignment="1">
      <alignment wrapText="1"/>
    </xf>
    <xf numFmtId="0" fontId="9" fillId="2" borderId="24" xfId="0" applyFont="1" applyFill="1" applyBorder="1" applyAlignment="1">
      <alignment wrapText="1"/>
    </xf>
    <xf numFmtId="0" fontId="15" fillId="2" borderId="1" xfId="0" applyFont="1" applyFill="1" applyBorder="1" applyAlignment="1">
      <alignment wrapText="1"/>
    </xf>
    <xf numFmtId="4" fontId="15" fillId="2" borderId="1" xfId="0" applyNumberFormat="1" applyFont="1" applyFill="1" applyBorder="1" applyAlignment="1">
      <alignment horizontal="right" wrapText="1"/>
    </xf>
    <xf numFmtId="0" fontId="9" fillId="0" borderId="13" xfId="0" applyFont="1" applyBorder="1" applyAlignment="1">
      <alignment horizontal="center" vertical="center"/>
    </xf>
    <xf numFmtId="4" fontId="9" fillId="0" borderId="3" xfId="0" applyNumberFormat="1" applyFont="1" applyBorder="1" applyAlignment="1">
      <alignment horizontal="right"/>
    </xf>
    <xf numFmtId="0" fontId="15" fillId="3" borderId="2" xfId="0" applyFont="1" applyFill="1" applyBorder="1" applyAlignment="1">
      <alignment wrapText="1"/>
    </xf>
    <xf numFmtId="1" fontId="15" fillId="2" borderId="1" xfId="0" applyNumberFormat="1" applyFont="1" applyFill="1" applyBorder="1" applyAlignment="1">
      <alignment horizontal="center" vertical="center" wrapText="1"/>
    </xf>
    <xf numFmtId="0" fontId="9" fillId="3" borderId="8" xfId="0" applyFont="1" applyFill="1" applyBorder="1" applyAlignment="1">
      <alignment horizontal="center" vertical="center"/>
    </xf>
    <xf numFmtId="0" fontId="15" fillId="3" borderId="1" xfId="0" applyFont="1" applyFill="1" applyBorder="1" applyAlignment="1">
      <alignment wrapText="1"/>
    </xf>
    <xf numFmtId="0" fontId="15" fillId="2" borderId="8" xfId="0" applyFont="1" applyFill="1" applyBorder="1" applyAlignment="1">
      <alignment horizontal="center" vertical="center"/>
    </xf>
    <xf numFmtId="0" fontId="15" fillId="0" borderId="8" xfId="0" applyFont="1" applyBorder="1" applyAlignment="1">
      <alignment horizontal="center" vertical="center"/>
    </xf>
    <xf numFmtId="0" fontId="15" fillId="3" borderId="8" xfId="0" applyFont="1" applyFill="1" applyBorder="1" applyAlignment="1">
      <alignment horizontal="center" vertical="center"/>
    </xf>
    <xf numFmtId="0" fontId="15" fillId="3" borderId="11" xfId="0" applyFont="1" applyFill="1" applyBorder="1" applyAlignment="1">
      <alignment wrapText="1"/>
    </xf>
    <xf numFmtId="0" fontId="9" fillId="0" borderId="0" xfId="0" applyFont="1" applyAlignment="1">
      <alignment wrapText="1"/>
    </xf>
    <xf numFmtId="0" fontId="9" fillId="3" borderId="26" xfId="0" applyFont="1" applyFill="1" applyBorder="1" applyAlignment="1">
      <alignment horizontal="center" vertical="center"/>
    </xf>
    <xf numFmtId="0" fontId="9" fillId="3" borderId="10" xfId="0" applyFont="1" applyFill="1" applyBorder="1" applyAlignment="1">
      <alignment horizontal="center" vertical="center"/>
    </xf>
    <xf numFmtId="0" fontId="15" fillId="0" borderId="0" xfId="0" applyFont="1" applyAlignment="1">
      <alignment wrapText="1"/>
    </xf>
    <xf numFmtId="0" fontId="18" fillId="5" borderId="0" xfId="0" applyFont="1" applyFill="1" applyAlignment="1">
      <alignment horizontal="center" vertical="center"/>
    </xf>
    <xf numFmtId="0" fontId="17" fillId="2" borderId="0" xfId="0" applyFont="1" applyFill="1" applyAlignment="1">
      <alignment horizontal="center" vertical="center"/>
    </xf>
    <xf numFmtId="0" fontId="18" fillId="2" borderId="0" xfId="0" applyFont="1" applyFill="1"/>
    <xf numFmtId="0" fontId="18" fillId="2" borderId="0" xfId="0" applyFont="1" applyFill="1" applyAlignment="1">
      <alignment horizontal="right"/>
    </xf>
    <xf numFmtId="0" fontId="9" fillId="2" borderId="0" xfId="0" applyFont="1" applyFill="1"/>
    <xf numFmtId="0" fontId="15" fillId="3" borderId="17" xfId="0" applyFont="1" applyFill="1" applyBorder="1" applyAlignment="1">
      <alignment vertical="center" wrapText="1"/>
    </xf>
    <xf numFmtId="0" fontId="9" fillId="3" borderId="16" xfId="0" applyFont="1" applyFill="1" applyBorder="1" applyAlignment="1">
      <alignment vertical="center"/>
    </xf>
    <xf numFmtId="4" fontId="9" fillId="3" borderId="6" xfId="0" applyNumberFormat="1" applyFont="1" applyFill="1" applyBorder="1" applyAlignment="1">
      <alignment horizontal="center" vertical="center" wrapText="1"/>
    </xf>
    <xf numFmtId="0" fontId="15"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0" borderId="0" xfId="0" applyFont="1" applyBorder="1" applyAlignment="1">
      <alignment horizontal="center" vertical="center" wrapText="1"/>
    </xf>
    <xf numFmtId="49" fontId="15" fillId="0" borderId="0" xfId="0" applyNumberFormat="1" applyFont="1" applyBorder="1" applyAlignment="1">
      <alignment horizontal="center" vertical="center"/>
    </xf>
    <xf numFmtId="0" fontId="9" fillId="0" borderId="0" xfId="0" applyFont="1" applyBorder="1" applyAlignment="1">
      <alignment wrapText="1"/>
    </xf>
    <xf numFmtId="0" fontId="9" fillId="0" borderId="0" xfId="0" applyFont="1" applyBorder="1" applyAlignment="1">
      <alignment horizontal="center" vertical="center"/>
    </xf>
    <xf numFmtId="0" fontId="9" fillId="2" borderId="0" xfId="0" applyFont="1" applyFill="1" applyBorder="1" applyAlignment="1">
      <alignment horizontal="center" vertical="center"/>
    </xf>
    <xf numFmtId="0" fontId="9" fillId="3" borderId="16" xfId="0" applyFont="1" applyFill="1" applyBorder="1" applyAlignment="1"/>
    <xf numFmtId="0" fontId="18" fillId="0" borderId="0" xfId="0" applyFont="1" applyAlignment="1">
      <alignment horizontal="center" vertical="center"/>
    </xf>
    <xf numFmtId="0" fontId="19" fillId="0" borderId="0" xfId="0" applyFont="1" applyAlignment="1">
      <alignment horizontal="center" vertical="center"/>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vertical="top" wrapText="1"/>
    </xf>
    <xf numFmtId="49" fontId="15" fillId="3" borderId="5" xfId="0" applyNumberFormat="1" applyFont="1" applyFill="1" applyBorder="1" applyAlignment="1">
      <alignment horizontal="center" vertical="center"/>
    </xf>
    <xf numFmtId="0" fontId="15" fillId="3" borderId="6" xfId="0" applyFont="1" applyFill="1" applyBorder="1" applyAlignment="1">
      <alignment horizontal="center" vertical="center" wrapText="1"/>
    </xf>
    <xf numFmtId="0" fontId="9" fillId="0" borderId="8" xfId="0" applyFont="1" applyBorder="1" applyAlignment="1">
      <alignment horizontal="center" vertical="center" wrapText="1"/>
    </xf>
    <xf numFmtId="49" fontId="15" fillId="3" borderId="10" xfId="0" applyNumberFormat="1" applyFont="1" applyFill="1" applyBorder="1" applyAlignment="1">
      <alignment horizontal="center" vertical="center"/>
    </xf>
    <xf numFmtId="0" fontId="9" fillId="3" borderId="5" xfId="0" applyFont="1" applyFill="1" applyBorder="1" applyAlignment="1">
      <alignment horizontal="center" vertical="center"/>
    </xf>
    <xf numFmtId="0" fontId="9" fillId="3" borderId="5" xfId="0" applyFont="1" applyFill="1" applyBorder="1" applyAlignment="1">
      <alignment vertical="center"/>
    </xf>
    <xf numFmtId="0" fontId="15" fillId="3" borderId="6" xfId="0" applyFont="1" applyFill="1" applyBorder="1" applyAlignment="1">
      <alignment vertical="center" wrapText="1"/>
    </xf>
    <xf numFmtId="0" fontId="15" fillId="2" borderId="20" xfId="0" applyFont="1" applyFill="1" applyBorder="1" applyAlignment="1">
      <alignment vertical="center"/>
    </xf>
    <xf numFmtId="0" fontId="20" fillId="3" borderId="17" xfId="0" applyFont="1" applyFill="1" applyBorder="1" applyAlignment="1">
      <alignment wrapText="1"/>
    </xf>
    <xf numFmtId="0" fontId="15" fillId="3" borderId="6" xfId="0" applyFont="1" applyFill="1" applyBorder="1" applyAlignment="1">
      <alignment horizontal="center" vertical="center"/>
    </xf>
    <xf numFmtId="4" fontId="9" fillId="3" borderId="6" xfId="0" applyNumberFormat="1" applyFont="1" applyFill="1" applyBorder="1" applyAlignment="1">
      <alignment horizontal="right" wrapText="1"/>
    </xf>
    <xf numFmtId="49" fontId="15" fillId="2" borderId="0" xfId="0" applyNumberFormat="1" applyFont="1" applyFill="1" applyBorder="1" applyAlignment="1">
      <alignment horizontal="center" vertical="center"/>
    </xf>
    <xf numFmtId="0" fontId="16" fillId="2" borderId="0" xfId="2" applyFont="1" applyFill="1" applyBorder="1" applyAlignment="1">
      <alignment wrapText="1"/>
    </xf>
    <xf numFmtId="4" fontId="9" fillId="2" borderId="0" xfId="0" applyNumberFormat="1" applyFont="1" applyFill="1" applyBorder="1" applyAlignment="1">
      <alignment horizontal="right" wrapText="1"/>
    </xf>
    <xf numFmtId="0" fontId="9" fillId="2" borderId="0" xfId="0" applyFont="1" applyFill="1" applyBorder="1"/>
    <xf numFmtId="0" fontId="21" fillId="0" borderId="0" xfId="0" applyFont="1" applyBorder="1" applyAlignment="1">
      <alignment vertical="center" wrapText="1"/>
    </xf>
    <xf numFmtId="0" fontId="9" fillId="0" borderId="0" xfId="0" applyFont="1" applyBorder="1"/>
    <xf numFmtId="4" fontId="9" fillId="2" borderId="0" xfId="0" applyNumberFormat="1" applyFont="1" applyFill="1" applyBorder="1" applyAlignment="1">
      <alignment horizontal="right"/>
    </xf>
    <xf numFmtId="4" fontId="9" fillId="0" borderId="0" xfId="0" applyNumberFormat="1" applyFont="1" applyBorder="1"/>
    <xf numFmtId="0" fontId="9" fillId="2" borderId="0" xfId="0" applyFont="1" applyFill="1" applyBorder="1" applyAlignment="1">
      <alignment wrapText="1"/>
    </xf>
    <xf numFmtId="1" fontId="15" fillId="0" borderId="3" xfId="0" applyNumberFormat="1" applyFont="1" applyBorder="1" applyAlignment="1">
      <alignment horizontal="center" vertical="center" wrapText="1"/>
    </xf>
    <xf numFmtId="1" fontId="15" fillId="3" borderId="17" xfId="0" applyNumberFormat="1" applyFont="1" applyFill="1" applyBorder="1" applyAlignment="1">
      <alignment horizontal="center" vertical="center" wrapText="1"/>
    </xf>
    <xf numFmtId="4" fontId="9" fillId="3" borderId="17" xfId="0" applyNumberFormat="1" applyFont="1" applyFill="1" applyBorder="1" applyAlignment="1">
      <alignment horizontal="right" wrapText="1"/>
    </xf>
    <xf numFmtId="0" fontId="9" fillId="2" borderId="10" xfId="0" applyFont="1" applyFill="1" applyBorder="1" applyAlignment="1">
      <alignment horizontal="center" vertical="center"/>
    </xf>
    <xf numFmtId="49" fontId="15" fillId="2" borderId="11" xfId="0" applyNumberFormat="1" applyFont="1" applyFill="1" applyBorder="1" applyAlignment="1">
      <alignment horizontal="center" vertical="center"/>
    </xf>
    <xf numFmtId="4" fontId="9" fillId="2" borderId="11" xfId="0" applyNumberFormat="1" applyFont="1" applyFill="1" applyBorder="1" applyAlignment="1">
      <alignment horizontal="right" wrapText="1"/>
    </xf>
    <xf numFmtId="49" fontId="15" fillId="0" borderId="11" xfId="0" applyNumberFormat="1" applyFont="1" applyBorder="1" applyAlignment="1">
      <alignment horizontal="center" vertical="center"/>
    </xf>
    <xf numFmtId="0" fontId="9" fillId="0" borderId="11" xfId="0" applyFont="1" applyBorder="1" applyAlignment="1">
      <alignment wrapText="1"/>
    </xf>
    <xf numFmtId="4" fontId="9" fillId="0" borderId="11" xfId="0" applyNumberFormat="1" applyFont="1" applyBorder="1" applyAlignment="1">
      <alignment horizontal="right" wrapText="1"/>
    </xf>
    <xf numFmtId="4" fontId="9" fillId="3" borderId="17" xfId="0" applyNumberFormat="1" applyFont="1" applyFill="1" applyBorder="1" applyAlignment="1">
      <alignment horizontal="right"/>
    </xf>
    <xf numFmtId="49" fontId="15" fillId="3" borderId="19" xfId="0" applyNumberFormat="1" applyFont="1" applyFill="1" applyBorder="1" applyAlignment="1">
      <alignment horizontal="center" vertical="center"/>
    </xf>
    <xf numFmtId="0" fontId="9" fillId="0" borderId="13" xfId="0" applyFont="1" applyBorder="1" applyAlignment="1">
      <alignment horizontal="center" vertical="center" wrapText="1"/>
    </xf>
    <xf numFmtId="0" fontId="9" fillId="3" borderId="16" xfId="0" applyFont="1" applyFill="1" applyBorder="1" applyAlignment="1">
      <alignment horizontal="center" vertical="center" wrapText="1"/>
    </xf>
    <xf numFmtId="49" fontId="15" fillId="3" borderId="2" xfId="0" applyNumberFormat="1" applyFont="1" applyFill="1" applyBorder="1" applyAlignment="1">
      <alignment horizontal="center" vertical="center"/>
    </xf>
    <xf numFmtId="0" fontId="15" fillId="2" borderId="13" xfId="0" applyFont="1" applyFill="1" applyBorder="1" applyAlignment="1">
      <alignment horizontal="center" vertical="center"/>
    </xf>
    <xf numFmtId="0" fontId="16" fillId="2" borderId="11" xfId="2" applyFont="1" applyFill="1" applyBorder="1" applyAlignment="1">
      <alignment wrapText="1"/>
    </xf>
    <xf numFmtId="4" fontId="3" fillId="0" borderId="2"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4" fontId="2" fillId="4" borderId="17" xfId="0" applyNumberFormat="1" applyFont="1" applyFill="1" applyBorder="1" applyAlignment="1">
      <alignment horizontal="center" vertical="center" wrapText="1"/>
    </xf>
    <xf numFmtId="4" fontId="9" fillId="3" borderId="17" xfId="0" applyNumberFormat="1" applyFont="1" applyFill="1" applyBorder="1" applyAlignment="1">
      <alignment horizontal="center" vertical="center" wrapText="1"/>
    </xf>
    <xf numFmtId="4" fontId="18" fillId="0" borderId="0" xfId="0" applyNumberFormat="1" applyFont="1"/>
    <xf numFmtId="1" fontId="9" fillId="0" borderId="0" xfId="0" applyNumberFormat="1" applyFont="1" applyAlignment="1">
      <alignment horizontal="center"/>
    </xf>
    <xf numFmtId="1" fontId="9" fillId="3" borderId="18" xfId="0" applyNumberFormat="1" applyFont="1" applyFill="1" applyBorder="1" applyAlignment="1">
      <alignment horizontal="center" wrapText="1"/>
    </xf>
    <xf numFmtId="1" fontId="9" fillId="3" borderId="7" xfId="0" applyNumberFormat="1" applyFont="1" applyFill="1" applyBorder="1" applyAlignment="1">
      <alignment horizontal="center" wrapText="1"/>
    </xf>
    <xf numFmtId="1" fontId="9" fillId="0" borderId="9" xfId="0" applyNumberFormat="1" applyFont="1" applyBorder="1" applyAlignment="1">
      <alignment horizontal="center"/>
    </xf>
    <xf numFmtId="1" fontId="9" fillId="3" borderId="9" xfId="0" applyNumberFormat="1" applyFont="1" applyFill="1" applyBorder="1" applyAlignment="1">
      <alignment horizontal="center" wrapText="1"/>
    </xf>
    <xf numFmtId="1" fontId="19" fillId="0" borderId="9" xfId="0" applyNumberFormat="1" applyFont="1" applyBorder="1" applyAlignment="1">
      <alignment horizontal="center"/>
    </xf>
    <xf numFmtId="1" fontId="15" fillId="3" borderId="18" xfId="0" applyNumberFormat="1" applyFont="1" applyFill="1" applyBorder="1" applyAlignment="1">
      <alignment horizontal="center" wrapText="1"/>
    </xf>
    <xf numFmtId="1" fontId="19" fillId="0" borderId="0" xfId="0" applyNumberFormat="1" applyFont="1" applyAlignment="1">
      <alignment horizontal="center"/>
    </xf>
    <xf numFmtId="1" fontId="15" fillId="3" borderId="11" xfId="0" applyNumberFormat="1" applyFont="1" applyFill="1" applyBorder="1" applyAlignment="1">
      <alignment horizontal="center" wrapText="1"/>
    </xf>
    <xf numFmtId="1" fontId="18" fillId="0" borderId="0" xfId="0" applyNumberFormat="1" applyFont="1" applyAlignment="1">
      <alignment horizontal="center"/>
    </xf>
    <xf numFmtId="1" fontId="15" fillId="3" borderId="12" xfId="0" applyNumberFormat="1" applyFont="1" applyFill="1" applyBorder="1" applyAlignment="1">
      <alignment horizontal="center" wrapText="1"/>
    </xf>
    <xf numFmtId="1" fontId="15" fillId="3" borderId="9" xfId="0" applyNumberFormat="1" applyFont="1" applyFill="1" applyBorder="1" applyAlignment="1">
      <alignment horizontal="center" wrapText="1"/>
    </xf>
    <xf numFmtId="1" fontId="9" fillId="3" borderId="9" xfId="0" applyNumberFormat="1" applyFont="1" applyFill="1" applyBorder="1" applyAlignment="1">
      <alignment horizontal="center"/>
    </xf>
    <xf numFmtId="0" fontId="15" fillId="0" borderId="3" xfId="0" applyFont="1" applyBorder="1" applyAlignment="1">
      <alignment horizontal="center" vertical="center" wrapText="1"/>
    </xf>
    <xf numFmtId="1" fontId="9" fillId="0" borderId="14" xfId="0" applyNumberFormat="1" applyFont="1" applyBorder="1" applyAlignment="1">
      <alignment horizontal="center"/>
    </xf>
    <xf numFmtId="4" fontId="9" fillId="3" borderId="27" xfId="0" applyNumberFormat="1" applyFont="1" applyFill="1" applyBorder="1" applyAlignment="1">
      <alignment horizontal="center" vertical="center" wrapText="1"/>
    </xf>
    <xf numFmtId="1" fontId="9" fillId="3" borderId="28" xfId="0" applyNumberFormat="1" applyFont="1" applyFill="1" applyBorder="1" applyAlignment="1">
      <alignment horizontal="center" wrapText="1"/>
    </xf>
    <xf numFmtId="0" fontId="15" fillId="3" borderId="23" xfId="0" applyFont="1" applyFill="1" applyBorder="1" applyAlignment="1">
      <alignment horizontal="center" vertical="center"/>
    </xf>
    <xf numFmtId="0" fontId="15" fillId="3" borderId="19" xfId="0" applyFont="1" applyFill="1" applyBorder="1" applyAlignment="1">
      <alignment wrapText="1"/>
    </xf>
    <xf numFmtId="4" fontId="15" fillId="3" borderId="19" xfId="0" applyNumberFormat="1" applyFont="1" applyFill="1" applyBorder="1" applyAlignment="1">
      <alignment horizontal="right" wrapText="1"/>
    </xf>
    <xf numFmtId="1" fontId="15" fillId="3" borderId="21" xfId="0" applyNumberFormat="1" applyFont="1" applyFill="1" applyBorder="1" applyAlignment="1">
      <alignment horizontal="center" wrapText="1"/>
    </xf>
    <xf numFmtId="0" fontId="15" fillId="0" borderId="10" xfId="0" applyFont="1" applyBorder="1" applyAlignment="1">
      <alignment horizontal="center" vertical="center"/>
    </xf>
    <xf numFmtId="0" fontId="15" fillId="0" borderId="11" xfId="0" applyFont="1" applyBorder="1" applyAlignment="1">
      <alignment horizontal="center" vertical="center" wrapText="1"/>
    </xf>
    <xf numFmtId="4" fontId="9" fillId="0" borderId="11" xfId="0" applyNumberFormat="1" applyFont="1" applyBorder="1"/>
    <xf numFmtId="1" fontId="9" fillId="0" borderId="12" xfId="0" applyNumberFormat="1" applyFont="1" applyBorder="1" applyAlignment="1">
      <alignment horizontal="center"/>
    </xf>
    <xf numFmtId="4" fontId="9" fillId="3" borderId="31" xfId="0" applyNumberFormat="1" applyFont="1" applyFill="1" applyBorder="1" applyAlignment="1">
      <alignment horizontal="center" vertical="center" wrapText="1"/>
    </xf>
    <xf numFmtId="4" fontId="9" fillId="3" borderId="32" xfId="0" applyNumberFormat="1" applyFont="1" applyFill="1" applyBorder="1" applyAlignment="1">
      <alignment horizontal="right" wrapText="1"/>
    </xf>
    <xf numFmtId="4" fontId="9" fillId="0" borderId="4" xfId="0" applyNumberFormat="1" applyFont="1" applyBorder="1"/>
    <xf numFmtId="4" fontId="9" fillId="3" borderId="4" xfId="0" applyNumberFormat="1" applyFont="1" applyFill="1" applyBorder="1" applyAlignment="1">
      <alignment horizontal="right" wrapText="1"/>
    </xf>
    <xf numFmtId="4" fontId="9" fillId="0" borderId="4" xfId="0" applyNumberFormat="1" applyFont="1" applyBorder="1" applyAlignment="1">
      <alignment horizontal="right" vertical="center"/>
    </xf>
    <xf numFmtId="4" fontId="19" fillId="0" borderId="4" xfId="0" applyNumberFormat="1" applyFont="1" applyBorder="1"/>
    <xf numFmtId="4" fontId="15" fillId="3" borderId="31" xfId="0" applyNumberFormat="1" applyFont="1" applyFill="1" applyBorder="1" applyAlignment="1">
      <alignment horizontal="right" wrapText="1"/>
    </xf>
    <xf numFmtId="4" fontId="9" fillId="3" borderId="22" xfId="0" applyNumberFormat="1" applyFont="1" applyFill="1" applyBorder="1" applyAlignment="1">
      <alignment horizontal="center" vertical="center" wrapText="1"/>
    </xf>
    <xf numFmtId="4" fontId="21" fillId="0" borderId="4" xfId="0" applyNumberFormat="1" applyFont="1" applyBorder="1" applyAlignment="1">
      <alignment vertical="center" wrapText="1"/>
    </xf>
    <xf numFmtId="4" fontId="15" fillId="3" borderId="34" xfId="0" applyNumberFormat="1" applyFont="1" applyFill="1" applyBorder="1" applyAlignment="1">
      <alignment horizontal="right" wrapText="1"/>
    </xf>
    <xf numFmtId="4" fontId="9" fillId="3" borderId="35" xfId="0" applyNumberFormat="1" applyFont="1" applyFill="1" applyBorder="1" applyAlignment="1">
      <alignment horizontal="center" vertical="center" wrapText="1"/>
    </xf>
    <xf numFmtId="4" fontId="15" fillId="3" borderId="4" xfId="0" applyNumberFormat="1" applyFont="1" applyFill="1" applyBorder="1" applyAlignment="1">
      <alignment horizontal="right" wrapText="1"/>
    </xf>
    <xf numFmtId="4" fontId="9" fillId="0" borderId="34" xfId="0" applyNumberFormat="1" applyFont="1" applyBorder="1"/>
    <xf numFmtId="4" fontId="15" fillId="3" borderId="36" xfId="0" applyNumberFormat="1" applyFont="1" applyFill="1" applyBorder="1" applyAlignment="1">
      <alignment horizontal="right" wrapText="1"/>
    </xf>
    <xf numFmtId="4" fontId="9" fillId="3" borderId="4" xfId="0" applyNumberFormat="1" applyFont="1" applyFill="1" applyBorder="1"/>
    <xf numFmtId="4" fontId="9" fillId="0" borderId="33" xfId="0" applyNumberFormat="1" applyFont="1" applyBorder="1"/>
    <xf numFmtId="4" fontId="15" fillId="3" borderId="31" xfId="0" applyNumberFormat="1" applyFont="1" applyFill="1" applyBorder="1" applyAlignment="1">
      <alignment horizontal="right"/>
    </xf>
    <xf numFmtId="4" fontId="19" fillId="0" borderId="33" xfId="0" applyNumberFormat="1" applyFont="1" applyBorder="1"/>
    <xf numFmtId="4" fontId="9" fillId="0" borderId="1" xfId="0" applyNumberFormat="1" applyFont="1" applyBorder="1" applyAlignment="1">
      <alignment vertical="center"/>
    </xf>
    <xf numFmtId="4" fontId="9" fillId="0" borderId="4" xfId="0" applyNumberFormat="1" applyFont="1" applyBorder="1" applyAlignment="1">
      <alignment vertical="center"/>
    </xf>
    <xf numFmtId="4" fontId="9" fillId="3" borderId="2" xfId="0" applyNumberFormat="1" applyFont="1" applyFill="1" applyBorder="1" applyAlignment="1">
      <alignment horizontal="right"/>
    </xf>
    <xf numFmtId="4" fontId="9" fillId="0" borderId="11" xfId="0" applyNumberFormat="1" applyFont="1" applyBorder="1" applyAlignment="1">
      <alignment horizontal="right"/>
    </xf>
    <xf numFmtId="4" fontId="9" fillId="0" borderId="2" xfId="0" applyNumberFormat="1" applyFont="1" applyBorder="1" applyAlignment="1">
      <alignment horizontal="right"/>
    </xf>
    <xf numFmtId="4" fontId="19" fillId="0" borderId="0" xfId="0" applyNumberFormat="1" applyFont="1" applyBorder="1" applyAlignment="1">
      <alignment horizontal="right"/>
    </xf>
    <xf numFmtId="4" fontId="9" fillId="0" borderId="0" xfId="0" applyNumberFormat="1" applyFont="1" applyBorder="1" applyAlignment="1">
      <alignment horizontal="right"/>
    </xf>
    <xf numFmtId="4" fontId="18" fillId="0" borderId="0" xfId="0" applyNumberFormat="1" applyFont="1" applyBorder="1" applyAlignment="1">
      <alignment horizontal="right"/>
    </xf>
    <xf numFmtId="1" fontId="9" fillId="0" borderId="15" xfId="0" applyNumberFormat="1" applyFont="1" applyBorder="1" applyAlignment="1">
      <alignment horizontal="center" vertical="center"/>
    </xf>
    <xf numFmtId="4" fontId="9" fillId="2" borderId="2" xfId="0" applyNumberFormat="1" applyFont="1" applyFill="1" applyBorder="1" applyAlignment="1">
      <alignment horizontal="right"/>
    </xf>
    <xf numFmtId="1" fontId="9" fillId="2" borderId="9" xfId="0" applyNumberFormat="1" applyFont="1" applyFill="1" applyBorder="1" applyAlignment="1">
      <alignment horizontal="center" vertical="center"/>
    </xf>
    <xf numFmtId="1" fontId="9" fillId="0" borderId="14" xfId="0" applyNumberFormat="1" applyFont="1" applyBorder="1" applyAlignment="1">
      <alignment horizontal="center" vertical="center"/>
    </xf>
    <xf numFmtId="1" fontId="9" fillId="3" borderId="17" xfId="0" applyNumberFormat="1" applyFont="1" applyFill="1" applyBorder="1" applyAlignment="1">
      <alignment horizontal="center" vertical="center" wrapText="1"/>
    </xf>
    <xf numFmtId="1" fontId="9" fillId="3" borderId="18" xfId="0" applyNumberFormat="1" applyFont="1" applyFill="1" applyBorder="1" applyAlignment="1">
      <alignment horizontal="center" vertical="center" wrapText="1"/>
    </xf>
    <xf numFmtId="1" fontId="9" fillId="0" borderId="9" xfId="0" applyNumberFormat="1" applyFont="1" applyBorder="1" applyAlignment="1">
      <alignment horizontal="center" vertical="center"/>
    </xf>
    <xf numFmtId="1" fontId="15" fillId="3" borderId="18" xfId="0" applyNumberFormat="1" applyFont="1" applyFill="1" applyBorder="1" applyAlignment="1">
      <alignment horizontal="center" vertical="center"/>
    </xf>
    <xf numFmtId="1" fontId="14" fillId="2" borderId="0" xfId="0" applyNumberFormat="1" applyFont="1" applyFill="1" applyAlignment="1">
      <alignment horizontal="center" vertical="center"/>
    </xf>
    <xf numFmtId="1" fontId="9" fillId="3" borderId="15" xfId="0" applyNumberFormat="1" applyFont="1" applyFill="1" applyBorder="1" applyAlignment="1">
      <alignment horizontal="center" vertical="center"/>
    </xf>
    <xf numFmtId="1" fontId="9" fillId="0" borderId="12" xfId="0" applyNumberFormat="1" applyFont="1" applyBorder="1" applyAlignment="1">
      <alignment horizontal="center" vertical="center"/>
    </xf>
    <xf numFmtId="1" fontId="9" fillId="2" borderId="0" xfId="0" applyNumberFormat="1" applyFont="1" applyFill="1" applyBorder="1" applyAlignment="1">
      <alignment horizontal="center" vertical="center"/>
    </xf>
    <xf numFmtId="1" fontId="19" fillId="0" borderId="15" xfId="0" applyNumberFormat="1" applyFont="1" applyBorder="1" applyAlignment="1">
      <alignment horizontal="center" vertical="center"/>
    </xf>
    <xf numFmtId="1" fontId="19" fillId="0" borderId="9" xfId="0" applyNumberFormat="1" applyFont="1" applyBorder="1" applyAlignment="1">
      <alignment horizontal="center" vertical="center"/>
    </xf>
    <xf numFmtId="1" fontId="9" fillId="0" borderId="14" xfId="0" applyNumberFormat="1" applyFont="1" applyBorder="1" applyAlignment="1">
      <alignment horizontal="center" vertical="center" wrapText="1"/>
    </xf>
    <xf numFmtId="1" fontId="9" fillId="0" borderId="0" xfId="0" applyNumberFormat="1" applyFont="1" applyBorder="1" applyAlignment="1">
      <alignment horizontal="center" vertical="center" wrapText="1"/>
    </xf>
    <xf numFmtId="1" fontId="9" fillId="3" borderId="18" xfId="0" applyNumberFormat="1" applyFont="1" applyFill="1" applyBorder="1" applyAlignment="1">
      <alignment horizontal="center" vertical="center"/>
    </xf>
    <xf numFmtId="1" fontId="19"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18" fillId="0" borderId="0" xfId="0" applyNumberFormat="1" applyFont="1" applyBorder="1" applyAlignment="1">
      <alignment horizontal="center" vertical="center"/>
    </xf>
    <xf numFmtId="4" fontId="26" fillId="0" borderId="0" xfId="0" applyNumberFormat="1" applyFont="1"/>
    <xf numFmtId="4" fontId="9" fillId="2" borderId="1" xfId="0" applyNumberFormat="1" applyFont="1" applyFill="1" applyBorder="1"/>
    <xf numFmtId="2" fontId="22" fillId="2" borderId="0" xfId="0" applyNumberFormat="1" applyFont="1" applyFill="1" applyBorder="1" applyAlignment="1">
      <alignment horizontal="center" vertical="center" wrapText="1"/>
    </xf>
    <xf numFmtId="0" fontId="4" fillId="0" borderId="0" xfId="0" applyFont="1" applyAlignment="1">
      <alignment horizontal="center" wrapText="1"/>
    </xf>
  </cellXfs>
  <cellStyles count="3">
    <cellStyle name="Bad" xfId="1" builtinId="27"/>
    <cellStyle name="Heading 2" xfId="2" builtinId="1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K1017"/>
  <sheetViews>
    <sheetView zoomScale="55" zoomScaleNormal="55" workbookViewId="0">
      <pane ySplit="2" topLeftCell="A3" activePane="bottomLeft" state="frozen"/>
      <selection activeCell="A2" sqref="A2"/>
      <selection pane="bottomLeft" activeCell="H59" sqref="H59"/>
    </sheetView>
  </sheetViews>
  <sheetFormatPr defaultRowHeight="38.25" customHeight="1" x14ac:dyDescent="0.3"/>
  <cols>
    <col min="1" max="1" width="9.140625" style="96" customWidth="1"/>
    <col min="2" max="2" width="15.42578125" style="97" customWidth="1"/>
    <col min="3" max="3" width="18" style="97" customWidth="1"/>
    <col min="4" max="4" width="66" style="147" customWidth="1"/>
    <col min="5" max="5" width="23.7109375" style="98" customWidth="1"/>
    <col min="6" max="6" width="27.28515625" style="63" customWidth="1"/>
    <col min="7" max="7" width="23.42578125" style="63" hidden="1" customWidth="1"/>
    <col min="8" max="8" width="25.7109375" style="204" customWidth="1"/>
    <col min="9" max="10" width="9.140625" style="31"/>
    <col min="11" max="11" width="18.28515625" style="31" bestFit="1" customWidth="1"/>
    <col min="12" max="249" width="9.140625" style="31"/>
    <col min="250" max="250" width="9.140625" style="31" customWidth="1"/>
    <col min="251" max="251" width="19.7109375" style="31" customWidth="1"/>
    <col min="252" max="252" width="16.140625" style="31" customWidth="1"/>
    <col min="253" max="253" width="81.28515625" style="31" customWidth="1"/>
    <col min="254" max="254" width="19.7109375" style="31" customWidth="1"/>
    <col min="255" max="255" width="18.7109375" style="31" customWidth="1"/>
    <col min="256" max="256" width="17.7109375" style="31" customWidth="1"/>
    <col min="257" max="257" width="19.7109375" style="31" customWidth="1"/>
    <col min="258" max="258" width="17.85546875" style="31" customWidth="1"/>
    <col min="259" max="260" width="9.140625" style="31"/>
    <col min="261" max="261" width="13.28515625" style="31" customWidth="1"/>
    <col min="262" max="262" width="9" style="31" bestFit="1" customWidth="1"/>
    <col min="263" max="263" width="14.140625" style="31" customWidth="1"/>
    <col min="264" max="505" width="9.140625" style="31"/>
    <col min="506" max="506" width="9.140625" style="31" customWidth="1"/>
    <col min="507" max="507" width="19.7109375" style="31" customWidth="1"/>
    <col min="508" max="508" width="16.140625" style="31" customWidth="1"/>
    <col min="509" max="509" width="81.28515625" style="31" customWidth="1"/>
    <col min="510" max="510" width="19.7109375" style="31" customWidth="1"/>
    <col min="511" max="511" width="18.7109375" style="31" customWidth="1"/>
    <col min="512" max="512" width="17.7109375" style="31" customWidth="1"/>
    <col min="513" max="513" width="19.7109375" style="31" customWidth="1"/>
    <col min="514" max="514" width="17.85546875" style="31" customWidth="1"/>
    <col min="515" max="516" width="9.140625" style="31"/>
    <col min="517" max="517" width="13.28515625" style="31" customWidth="1"/>
    <col min="518" max="518" width="9" style="31" bestFit="1" customWidth="1"/>
    <col min="519" max="519" width="14.140625" style="31" customWidth="1"/>
    <col min="520" max="761" width="9.140625" style="31"/>
    <col min="762" max="762" width="9.140625" style="31" customWidth="1"/>
    <col min="763" max="763" width="19.7109375" style="31" customWidth="1"/>
    <col min="764" max="764" width="16.140625" style="31" customWidth="1"/>
    <col min="765" max="765" width="81.28515625" style="31" customWidth="1"/>
    <col min="766" max="766" width="19.7109375" style="31" customWidth="1"/>
    <col min="767" max="767" width="18.7109375" style="31" customWidth="1"/>
    <col min="768" max="768" width="17.7109375" style="31" customWidth="1"/>
    <col min="769" max="769" width="19.7109375" style="31" customWidth="1"/>
    <col min="770" max="770" width="17.85546875" style="31" customWidth="1"/>
    <col min="771" max="772" width="9.140625" style="31"/>
    <col min="773" max="773" width="13.28515625" style="31" customWidth="1"/>
    <col min="774" max="774" width="9" style="31" bestFit="1" customWidth="1"/>
    <col min="775" max="775" width="14.140625" style="31" customWidth="1"/>
    <col min="776" max="1017" width="9.140625" style="31"/>
    <col min="1018" max="1018" width="9.140625" style="31" customWidth="1"/>
    <col min="1019" max="1019" width="19.7109375" style="31" customWidth="1"/>
    <col min="1020" max="1020" width="16.140625" style="31" customWidth="1"/>
    <col min="1021" max="1021" width="81.28515625" style="31" customWidth="1"/>
    <col min="1022" max="1022" width="19.7109375" style="31" customWidth="1"/>
    <col min="1023" max="1023" width="18.7109375" style="31" customWidth="1"/>
    <col min="1024" max="1024" width="17.7109375" style="31" customWidth="1"/>
    <col min="1025" max="1025" width="19.7109375" style="31" customWidth="1"/>
    <col min="1026" max="1026" width="17.85546875" style="31" customWidth="1"/>
    <col min="1027" max="1028" width="9.140625" style="31"/>
    <col min="1029" max="1029" width="13.28515625" style="31" customWidth="1"/>
    <col min="1030" max="1030" width="9" style="31" bestFit="1" customWidth="1"/>
    <col min="1031" max="1031" width="14.140625" style="31" customWidth="1"/>
    <col min="1032" max="1273" width="9.140625" style="31"/>
    <col min="1274" max="1274" width="9.140625" style="31" customWidth="1"/>
    <col min="1275" max="1275" width="19.7109375" style="31" customWidth="1"/>
    <col min="1276" max="1276" width="16.140625" style="31" customWidth="1"/>
    <col min="1277" max="1277" width="81.28515625" style="31" customWidth="1"/>
    <col min="1278" max="1278" width="19.7109375" style="31" customWidth="1"/>
    <col min="1279" max="1279" width="18.7109375" style="31" customWidth="1"/>
    <col min="1280" max="1280" width="17.7109375" style="31" customWidth="1"/>
    <col min="1281" max="1281" width="19.7109375" style="31" customWidth="1"/>
    <col min="1282" max="1282" width="17.85546875" style="31" customWidth="1"/>
    <col min="1283" max="1284" width="9.140625" style="31"/>
    <col min="1285" max="1285" width="13.28515625" style="31" customWidth="1"/>
    <col min="1286" max="1286" width="9" style="31" bestFit="1" customWidth="1"/>
    <col min="1287" max="1287" width="14.140625" style="31" customWidth="1"/>
    <col min="1288" max="1529" width="9.140625" style="31"/>
    <col min="1530" max="1530" width="9.140625" style="31" customWidth="1"/>
    <col min="1531" max="1531" width="19.7109375" style="31" customWidth="1"/>
    <col min="1532" max="1532" width="16.140625" style="31" customWidth="1"/>
    <col min="1533" max="1533" width="81.28515625" style="31" customWidth="1"/>
    <col min="1534" max="1534" width="19.7109375" style="31" customWidth="1"/>
    <col min="1535" max="1535" width="18.7109375" style="31" customWidth="1"/>
    <col min="1536" max="1536" width="17.7109375" style="31" customWidth="1"/>
    <col min="1537" max="1537" width="19.7109375" style="31" customWidth="1"/>
    <col min="1538" max="1538" width="17.85546875" style="31" customWidth="1"/>
    <col min="1539" max="1540" width="9.140625" style="31"/>
    <col min="1541" max="1541" width="13.28515625" style="31" customWidth="1"/>
    <col min="1542" max="1542" width="9" style="31" bestFit="1" customWidth="1"/>
    <col min="1543" max="1543" width="14.140625" style="31" customWidth="1"/>
    <col min="1544" max="1785" width="9.140625" style="31"/>
    <col min="1786" max="1786" width="9.140625" style="31" customWidth="1"/>
    <col min="1787" max="1787" width="19.7109375" style="31" customWidth="1"/>
    <col min="1788" max="1788" width="16.140625" style="31" customWidth="1"/>
    <col min="1789" max="1789" width="81.28515625" style="31" customWidth="1"/>
    <col min="1790" max="1790" width="19.7109375" style="31" customWidth="1"/>
    <col min="1791" max="1791" width="18.7109375" style="31" customWidth="1"/>
    <col min="1792" max="1792" width="17.7109375" style="31" customWidth="1"/>
    <col min="1793" max="1793" width="19.7109375" style="31" customWidth="1"/>
    <col min="1794" max="1794" width="17.85546875" style="31" customWidth="1"/>
    <col min="1795" max="1796" width="9.140625" style="31"/>
    <col min="1797" max="1797" width="13.28515625" style="31" customWidth="1"/>
    <col min="1798" max="1798" width="9" style="31" bestFit="1" customWidth="1"/>
    <col min="1799" max="1799" width="14.140625" style="31" customWidth="1"/>
    <col min="1800" max="2041" width="9.140625" style="31"/>
    <col min="2042" max="2042" width="9.140625" style="31" customWidth="1"/>
    <col min="2043" max="2043" width="19.7109375" style="31" customWidth="1"/>
    <col min="2044" max="2044" width="16.140625" style="31" customWidth="1"/>
    <col min="2045" max="2045" width="81.28515625" style="31" customWidth="1"/>
    <col min="2046" max="2046" width="19.7109375" style="31" customWidth="1"/>
    <col min="2047" max="2047" width="18.7109375" style="31" customWidth="1"/>
    <col min="2048" max="2048" width="17.7109375" style="31" customWidth="1"/>
    <col min="2049" max="2049" width="19.7109375" style="31" customWidth="1"/>
    <col min="2050" max="2050" width="17.85546875" style="31" customWidth="1"/>
    <col min="2051" max="2052" width="9.140625" style="31"/>
    <col min="2053" max="2053" width="13.28515625" style="31" customWidth="1"/>
    <col min="2054" max="2054" width="9" style="31" bestFit="1" customWidth="1"/>
    <col min="2055" max="2055" width="14.140625" style="31" customWidth="1"/>
    <col min="2056" max="2297" width="9.140625" style="31"/>
    <col min="2298" max="2298" width="9.140625" style="31" customWidth="1"/>
    <col min="2299" max="2299" width="19.7109375" style="31" customWidth="1"/>
    <col min="2300" max="2300" width="16.140625" style="31" customWidth="1"/>
    <col min="2301" max="2301" width="81.28515625" style="31" customWidth="1"/>
    <col min="2302" max="2302" width="19.7109375" style="31" customWidth="1"/>
    <col min="2303" max="2303" width="18.7109375" style="31" customWidth="1"/>
    <col min="2304" max="2304" width="17.7109375" style="31" customWidth="1"/>
    <col min="2305" max="2305" width="19.7109375" style="31" customWidth="1"/>
    <col min="2306" max="2306" width="17.85546875" style="31" customWidth="1"/>
    <col min="2307" max="2308" width="9.140625" style="31"/>
    <col min="2309" max="2309" width="13.28515625" style="31" customWidth="1"/>
    <col min="2310" max="2310" width="9" style="31" bestFit="1" customWidth="1"/>
    <col min="2311" max="2311" width="14.140625" style="31" customWidth="1"/>
    <col min="2312" max="2553" width="9.140625" style="31"/>
    <col min="2554" max="2554" width="9.140625" style="31" customWidth="1"/>
    <col min="2555" max="2555" width="19.7109375" style="31" customWidth="1"/>
    <col min="2556" max="2556" width="16.140625" style="31" customWidth="1"/>
    <col min="2557" max="2557" width="81.28515625" style="31" customWidth="1"/>
    <col min="2558" max="2558" width="19.7109375" style="31" customWidth="1"/>
    <col min="2559" max="2559" width="18.7109375" style="31" customWidth="1"/>
    <col min="2560" max="2560" width="17.7109375" style="31" customWidth="1"/>
    <col min="2561" max="2561" width="19.7109375" style="31" customWidth="1"/>
    <col min="2562" max="2562" width="17.85546875" style="31" customWidth="1"/>
    <col min="2563" max="2564" width="9.140625" style="31"/>
    <col min="2565" max="2565" width="13.28515625" style="31" customWidth="1"/>
    <col min="2566" max="2566" width="9" style="31" bestFit="1" customWidth="1"/>
    <col min="2567" max="2567" width="14.140625" style="31" customWidth="1"/>
    <col min="2568" max="2809" width="9.140625" style="31"/>
    <col min="2810" max="2810" width="9.140625" style="31" customWidth="1"/>
    <col min="2811" max="2811" width="19.7109375" style="31" customWidth="1"/>
    <col min="2812" max="2812" width="16.140625" style="31" customWidth="1"/>
    <col min="2813" max="2813" width="81.28515625" style="31" customWidth="1"/>
    <col min="2814" max="2814" width="19.7109375" style="31" customWidth="1"/>
    <col min="2815" max="2815" width="18.7109375" style="31" customWidth="1"/>
    <col min="2816" max="2816" width="17.7109375" style="31" customWidth="1"/>
    <col min="2817" max="2817" width="19.7109375" style="31" customWidth="1"/>
    <col min="2818" max="2818" width="17.85546875" style="31" customWidth="1"/>
    <col min="2819" max="2820" width="9.140625" style="31"/>
    <col min="2821" max="2821" width="13.28515625" style="31" customWidth="1"/>
    <col min="2822" max="2822" width="9" style="31" bestFit="1" customWidth="1"/>
    <col min="2823" max="2823" width="14.140625" style="31" customWidth="1"/>
    <col min="2824" max="3065" width="9.140625" style="31"/>
    <col min="3066" max="3066" width="9.140625" style="31" customWidth="1"/>
    <col min="3067" max="3067" width="19.7109375" style="31" customWidth="1"/>
    <col min="3068" max="3068" width="16.140625" style="31" customWidth="1"/>
    <col min="3069" max="3069" width="81.28515625" style="31" customWidth="1"/>
    <col min="3070" max="3070" width="19.7109375" style="31" customWidth="1"/>
    <col min="3071" max="3071" width="18.7109375" style="31" customWidth="1"/>
    <col min="3072" max="3072" width="17.7109375" style="31" customWidth="1"/>
    <col min="3073" max="3073" width="19.7109375" style="31" customWidth="1"/>
    <col min="3074" max="3074" width="17.85546875" style="31" customWidth="1"/>
    <col min="3075" max="3076" width="9.140625" style="31"/>
    <col min="3077" max="3077" width="13.28515625" style="31" customWidth="1"/>
    <col min="3078" max="3078" width="9" style="31" bestFit="1" customWidth="1"/>
    <col min="3079" max="3079" width="14.140625" style="31" customWidth="1"/>
    <col min="3080" max="3321" width="9.140625" style="31"/>
    <col min="3322" max="3322" width="9.140625" style="31" customWidth="1"/>
    <col min="3323" max="3323" width="19.7109375" style="31" customWidth="1"/>
    <col min="3324" max="3324" width="16.140625" style="31" customWidth="1"/>
    <col min="3325" max="3325" width="81.28515625" style="31" customWidth="1"/>
    <col min="3326" max="3326" width="19.7109375" style="31" customWidth="1"/>
    <col min="3327" max="3327" width="18.7109375" style="31" customWidth="1"/>
    <col min="3328" max="3328" width="17.7109375" style="31" customWidth="1"/>
    <col min="3329" max="3329" width="19.7109375" style="31" customWidth="1"/>
    <col min="3330" max="3330" width="17.85546875" style="31" customWidth="1"/>
    <col min="3331" max="3332" width="9.140625" style="31"/>
    <col min="3333" max="3333" width="13.28515625" style="31" customWidth="1"/>
    <col min="3334" max="3334" width="9" style="31" bestFit="1" customWidth="1"/>
    <col min="3335" max="3335" width="14.140625" style="31" customWidth="1"/>
    <col min="3336" max="3577" width="9.140625" style="31"/>
    <col min="3578" max="3578" width="9.140625" style="31" customWidth="1"/>
    <col min="3579" max="3579" width="19.7109375" style="31" customWidth="1"/>
    <col min="3580" max="3580" width="16.140625" style="31" customWidth="1"/>
    <col min="3581" max="3581" width="81.28515625" style="31" customWidth="1"/>
    <col min="3582" max="3582" width="19.7109375" style="31" customWidth="1"/>
    <col min="3583" max="3583" width="18.7109375" style="31" customWidth="1"/>
    <col min="3584" max="3584" width="17.7109375" style="31" customWidth="1"/>
    <col min="3585" max="3585" width="19.7109375" style="31" customWidth="1"/>
    <col min="3586" max="3586" width="17.85546875" style="31" customWidth="1"/>
    <col min="3587" max="3588" width="9.140625" style="31"/>
    <col min="3589" max="3589" width="13.28515625" style="31" customWidth="1"/>
    <col min="3590" max="3590" width="9" style="31" bestFit="1" customWidth="1"/>
    <col min="3591" max="3591" width="14.140625" style="31" customWidth="1"/>
    <col min="3592" max="3833" width="9.140625" style="31"/>
    <col min="3834" max="3834" width="9.140625" style="31" customWidth="1"/>
    <col min="3835" max="3835" width="19.7109375" style="31" customWidth="1"/>
    <col min="3836" max="3836" width="16.140625" style="31" customWidth="1"/>
    <col min="3837" max="3837" width="81.28515625" style="31" customWidth="1"/>
    <col min="3838" max="3838" width="19.7109375" style="31" customWidth="1"/>
    <col min="3839" max="3839" width="18.7109375" style="31" customWidth="1"/>
    <col min="3840" max="3840" width="17.7109375" style="31" customWidth="1"/>
    <col min="3841" max="3841" width="19.7109375" style="31" customWidth="1"/>
    <col min="3842" max="3842" width="17.85546875" style="31" customWidth="1"/>
    <col min="3843" max="3844" width="9.140625" style="31"/>
    <col min="3845" max="3845" width="13.28515625" style="31" customWidth="1"/>
    <col min="3846" max="3846" width="9" style="31" bestFit="1" customWidth="1"/>
    <col min="3847" max="3847" width="14.140625" style="31" customWidth="1"/>
    <col min="3848" max="4089" width="9.140625" style="31"/>
    <col min="4090" max="4090" width="9.140625" style="31" customWidth="1"/>
    <col min="4091" max="4091" width="19.7109375" style="31" customWidth="1"/>
    <col min="4092" max="4092" width="16.140625" style="31" customWidth="1"/>
    <col min="4093" max="4093" width="81.28515625" style="31" customWidth="1"/>
    <col min="4094" max="4094" width="19.7109375" style="31" customWidth="1"/>
    <col min="4095" max="4095" width="18.7109375" style="31" customWidth="1"/>
    <col min="4096" max="4096" width="17.7109375" style="31" customWidth="1"/>
    <col min="4097" max="4097" width="19.7109375" style="31" customWidth="1"/>
    <col min="4098" max="4098" width="17.85546875" style="31" customWidth="1"/>
    <col min="4099" max="4100" width="9.140625" style="31"/>
    <col min="4101" max="4101" width="13.28515625" style="31" customWidth="1"/>
    <col min="4102" max="4102" width="9" style="31" bestFit="1" customWidth="1"/>
    <col min="4103" max="4103" width="14.140625" style="31" customWidth="1"/>
    <col min="4104" max="4345" width="9.140625" style="31"/>
    <col min="4346" max="4346" width="9.140625" style="31" customWidth="1"/>
    <col min="4347" max="4347" width="19.7109375" style="31" customWidth="1"/>
    <col min="4348" max="4348" width="16.140625" style="31" customWidth="1"/>
    <col min="4349" max="4349" width="81.28515625" style="31" customWidth="1"/>
    <col min="4350" max="4350" width="19.7109375" style="31" customWidth="1"/>
    <col min="4351" max="4351" width="18.7109375" style="31" customWidth="1"/>
    <col min="4352" max="4352" width="17.7109375" style="31" customWidth="1"/>
    <col min="4353" max="4353" width="19.7109375" style="31" customWidth="1"/>
    <col min="4354" max="4354" width="17.85546875" style="31" customWidth="1"/>
    <col min="4355" max="4356" width="9.140625" style="31"/>
    <col min="4357" max="4357" width="13.28515625" style="31" customWidth="1"/>
    <col min="4358" max="4358" width="9" style="31" bestFit="1" customWidth="1"/>
    <col min="4359" max="4359" width="14.140625" style="31" customWidth="1"/>
    <col min="4360" max="4601" width="9.140625" style="31"/>
    <col min="4602" max="4602" width="9.140625" style="31" customWidth="1"/>
    <col min="4603" max="4603" width="19.7109375" style="31" customWidth="1"/>
    <col min="4604" max="4604" width="16.140625" style="31" customWidth="1"/>
    <col min="4605" max="4605" width="81.28515625" style="31" customWidth="1"/>
    <col min="4606" max="4606" width="19.7109375" style="31" customWidth="1"/>
    <col min="4607" max="4607" width="18.7109375" style="31" customWidth="1"/>
    <col min="4608" max="4608" width="17.7109375" style="31" customWidth="1"/>
    <col min="4609" max="4609" width="19.7109375" style="31" customWidth="1"/>
    <col min="4610" max="4610" width="17.85546875" style="31" customWidth="1"/>
    <col min="4611" max="4612" width="9.140625" style="31"/>
    <col min="4613" max="4613" width="13.28515625" style="31" customWidth="1"/>
    <col min="4614" max="4614" width="9" style="31" bestFit="1" customWidth="1"/>
    <col min="4615" max="4615" width="14.140625" style="31" customWidth="1"/>
    <col min="4616" max="4857" width="9.140625" style="31"/>
    <col min="4858" max="4858" width="9.140625" style="31" customWidth="1"/>
    <col min="4859" max="4859" width="19.7109375" style="31" customWidth="1"/>
    <col min="4860" max="4860" width="16.140625" style="31" customWidth="1"/>
    <col min="4861" max="4861" width="81.28515625" style="31" customWidth="1"/>
    <col min="4862" max="4862" width="19.7109375" style="31" customWidth="1"/>
    <col min="4863" max="4863" width="18.7109375" style="31" customWidth="1"/>
    <col min="4864" max="4864" width="17.7109375" style="31" customWidth="1"/>
    <col min="4865" max="4865" width="19.7109375" style="31" customWidth="1"/>
    <col min="4866" max="4866" width="17.85546875" style="31" customWidth="1"/>
    <col min="4867" max="4868" width="9.140625" style="31"/>
    <col min="4869" max="4869" width="13.28515625" style="31" customWidth="1"/>
    <col min="4870" max="4870" width="9" style="31" bestFit="1" customWidth="1"/>
    <col min="4871" max="4871" width="14.140625" style="31" customWidth="1"/>
    <col min="4872" max="5113" width="9.140625" style="31"/>
    <col min="5114" max="5114" width="9.140625" style="31" customWidth="1"/>
    <col min="5115" max="5115" width="19.7109375" style="31" customWidth="1"/>
    <col min="5116" max="5116" width="16.140625" style="31" customWidth="1"/>
    <col min="5117" max="5117" width="81.28515625" style="31" customWidth="1"/>
    <col min="5118" max="5118" width="19.7109375" style="31" customWidth="1"/>
    <col min="5119" max="5119" width="18.7109375" style="31" customWidth="1"/>
    <col min="5120" max="5120" width="17.7109375" style="31" customWidth="1"/>
    <col min="5121" max="5121" width="19.7109375" style="31" customWidth="1"/>
    <col min="5122" max="5122" width="17.85546875" style="31" customWidth="1"/>
    <col min="5123" max="5124" width="9.140625" style="31"/>
    <col min="5125" max="5125" width="13.28515625" style="31" customWidth="1"/>
    <col min="5126" max="5126" width="9" style="31" bestFit="1" customWidth="1"/>
    <col min="5127" max="5127" width="14.140625" style="31" customWidth="1"/>
    <col min="5128" max="5369" width="9.140625" style="31"/>
    <col min="5370" max="5370" width="9.140625" style="31" customWidth="1"/>
    <col min="5371" max="5371" width="19.7109375" style="31" customWidth="1"/>
    <col min="5372" max="5372" width="16.140625" style="31" customWidth="1"/>
    <col min="5373" max="5373" width="81.28515625" style="31" customWidth="1"/>
    <col min="5374" max="5374" width="19.7109375" style="31" customWidth="1"/>
    <col min="5375" max="5375" width="18.7109375" style="31" customWidth="1"/>
    <col min="5376" max="5376" width="17.7109375" style="31" customWidth="1"/>
    <col min="5377" max="5377" width="19.7109375" style="31" customWidth="1"/>
    <col min="5378" max="5378" width="17.85546875" style="31" customWidth="1"/>
    <col min="5379" max="5380" width="9.140625" style="31"/>
    <col min="5381" max="5381" width="13.28515625" style="31" customWidth="1"/>
    <col min="5382" max="5382" width="9" style="31" bestFit="1" customWidth="1"/>
    <col min="5383" max="5383" width="14.140625" style="31" customWidth="1"/>
    <col min="5384" max="5625" width="9.140625" style="31"/>
    <col min="5626" max="5626" width="9.140625" style="31" customWidth="1"/>
    <col min="5627" max="5627" width="19.7109375" style="31" customWidth="1"/>
    <col min="5628" max="5628" width="16.140625" style="31" customWidth="1"/>
    <col min="5629" max="5629" width="81.28515625" style="31" customWidth="1"/>
    <col min="5630" max="5630" width="19.7109375" style="31" customWidth="1"/>
    <col min="5631" max="5631" width="18.7109375" style="31" customWidth="1"/>
    <col min="5632" max="5632" width="17.7109375" style="31" customWidth="1"/>
    <col min="5633" max="5633" width="19.7109375" style="31" customWidth="1"/>
    <col min="5634" max="5634" width="17.85546875" style="31" customWidth="1"/>
    <col min="5635" max="5636" width="9.140625" style="31"/>
    <col min="5637" max="5637" width="13.28515625" style="31" customWidth="1"/>
    <col min="5638" max="5638" width="9" style="31" bestFit="1" customWidth="1"/>
    <col min="5639" max="5639" width="14.140625" style="31" customWidth="1"/>
    <col min="5640" max="5881" width="9.140625" style="31"/>
    <col min="5882" max="5882" width="9.140625" style="31" customWidth="1"/>
    <col min="5883" max="5883" width="19.7109375" style="31" customWidth="1"/>
    <col min="5884" max="5884" width="16.140625" style="31" customWidth="1"/>
    <col min="5885" max="5885" width="81.28515625" style="31" customWidth="1"/>
    <col min="5886" max="5886" width="19.7109375" style="31" customWidth="1"/>
    <col min="5887" max="5887" width="18.7109375" style="31" customWidth="1"/>
    <col min="5888" max="5888" width="17.7109375" style="31" customWidth="1"/>
    <col min="5889" max="5889" width="19.7109375" style="31" customWidth="1"/>
    <col min="5890" max="5890" width="17.85546875" style="31" customWidth="1"/>
    <col min="5891" max="5892" width="9.140625" style="31"/>
    <col min="5893" max="5893" width="13.28515625" style="31" customWidth="1"/>
    <col min="5894" max="5894" width="9" style="31" bestFit="1" customWidth="1"/>
    <col min="5895" max="5895" width="14.140625" style="31" customWidth="1"/>
    <col min="5896" max="6137" width="9.140625" style="31"/>
    <col min="6138" max="6138" width="9.140625" style="31" customWidth="1"/>
    <col min="6139" max="6139" width="19.7109375" style="31" customWidth="1"/>
    <col min="6140" max="6140" width="16.140625" style="31" customWidth="1"/>
    <col min="6141" max="6141" width="81.28515625" style="31" customWidth="1"/>
    <col min="6142" max="6142" width="19.7109375" style="31" customWidth="1"/>
    <col min="6143" max="6143" width="18.7109375" style="31" customWidth="1"/>
    <col min="6144" max="6144" width="17.7109375" style="31" customWidth="1"/>
    <col min="6145" max="6145" width="19.7109375" style="31" customWidth="1"/>
    <col min="6146" max="6146" width="17.85546875" style="31" customWidth="1"/>
    <col min="6147" max="6148" width="9.140625" style="31"/>
    <col min="6149" max="6149" width="13.28515625" style="31" customWidth="1"/>
    <col min="6150" max="6150" width="9" style="31" bestFit="1" customWidth="1"/>
    <col min="6151" max="6151" width="14.140625" style="31" customWidth="1"/>
    <col min="6152" max="6393" width="9.140625" style="31"/>
    <col min="6394" max="6394" width="9.140625" style="31" customWidth="1"/>
    <col min="6395" max="6395" width="19.7109375" style="31" customWidth="1"/>
    <col min="6396" max="6396" width="16.140625" style="31" customWidth="1"/>
    <col min="6397" max="6397" width="81.28515625" style="31" customWidth="1"/>
    <col min="6398" max="6398" width="19.7109375" style="31" customWidth="1"/>
    <col min="6399" max="6399" width="18.7109375" style="31" customWidth="1"/>
    <col min="6400" max="6400" width="17.7109375" style="31" customWidth="1"/>
    <col min="6401" max="6401" width="19.7109375" style="31" customWidth="1"/>
    <col min="6402" max="6402" width="17.85546875" style="31" customWidth="1"/>
    <col min="6403" max="6404" width="9.140625" style="31"/>
    <col min="6405" max="6405" width="13.28515625" style="31" customWidth="1"/>
    <col min="6406" max="6406" width="9" style="31" bestFit="1" customWidth="1"/>
    <col min="6407" max="6407" width="14.140625" style="31" customWidth="1"/>
    <col min="6408" max="6649" width="9.140625" style="31"/>
    <col min="6650" max="6650" width="9.140625" style="31" customWidth="1"/>
    <col min="6651" max="6651" width="19.7109375" style="31" customWidth="1"/>
    <col min="6652" max="6652" width="16.140625" style="31" customWidth="1"/>
    <col min="6653" max="6653" width="81.28515625" style="31" customWidth="1"/>
    <col min="6654" max="6654" width="19.7109375" style="31" customWidth="1"/>
    <col min="6655" max="6655" width="18.7109375" style="31" customWidth="1"/>
    <col min="6656" max="6656" width="17.7109375" style="31" customWidth="1"/>
    <col min="6657" max="6657" width="19.7109375" style="31" customWidth="1"/>
    <col min="6658" max="6658" width="17.85546875" style="31" customWidth="1"/>
    <col min="6659" max="6660" width="9.140625" style="31"/>
    <col min="6661" max="6661" width="13.28515625" style="31" customWidth="1"/>
    <col min="6662" max="6662" width="9" style="31" bestFit="1" customWidth="1"/>
    <col min="6663" max="6663" width="14.140625" style="31" customWidth="1"/>
    <col min="6664" max="6905" width="9.140625" style="31"/>
    <col min="6906" max="6906" width="9.140625" style="31" customWidth="1"/>
    <col min="6907" max="6907" width="19.7109375" style="31" customWidth="1"/>
    <col min="6908" max="6908" width="16.140625" style="31" customWidth="1"/>
    <col min="6909" max="6909" width="81.28515625" style="31" customWidth="1"/>
    <col min="6910" max="6910" width="19.7109375" style="31" customWidth="1"/>
    <col min="6911" max="6911" width="18.7109375" style="31" customWidth="1"/>
    <col min="6912" max="6912" width="17.7109375" style="31" customWidth="1"/>
    <col min="6913" max="6913" width="19.7109375" style="31" customWidth="1"/>
    <col min="6914" max="6914" width="17.85546875" style="31" customWidth="1"/>
    <col min="6915" max="6916" width="9.140625" style="31"/>
    <col min="6917" max="6917" width="13.28515625" style="31" customWidth="1"/>
    <col min="6918" max="6918" width="9" style="31" bestFit="1" customWidth="1"/>
    <col min="6919" max="6919" width="14.140625" style="31" customWidth="1"/>
    <col min="6920" max="7161" width="9.140625" style="31"/>
    <col min="7162" max="7162" width="9.140625" style="31" customWidth="1"/>
    <col min="7163" max="7163" width="19.7109375" style="31" customWidth="1"/>
    <col min="7164" max="7164" width="16.140625" style="31" customWidth="1"/>
    <col min="7165" max="7165" width="81.28515625" style="31" customWidth="1"/>
    <col min="7166" max="7166" width="19.7109375" style="31" customWidth="1"/>
    <col min="7167" max="7167" width="18.7109375" style="31" customWidth="1"/>
    <col min="7168" max="7168" width="17.7109375" style="31" customWidth="1"/>
    <col min="7169" max="7169" width="19.7109375" style="31" customWidth="1"/>
    <col min="7170" max="7170" width="17.85546875" style="31" customWidth="1"/>
    <col min="7171" max="7172" width="9.140625" style="31"/>
    <col min="7173" max="7173" width="13.28515625" style="31" customWidth="1"/>
    <col min="7174" max="7174" width="9" style="31" bestFit="1" customWidth="1"/>
    <col min="7175" max="7175" width="14.140625" style="31" customWidth="1"/>
    <col min="7176" max="7417" width="9.140625" style="31"/>
    <col min="7418" max="7418" width="9.140625" style="31" customWidth="1"/>
    <col min="7419" max="7419" width="19.7109375" style="31" customWidth="1"/>
    <col min="7420" max="7420" width="16.140625" style="31" customWidth="1"/>
    <col min="7421" max="7421" width="81.28515625" style="31" customWidth="1"/>
    <col min="7422" max="7422" width="19.7109375" style="31" customWidth="1"/>
    <col min="7423" max="7423" width="18.7109375" style="31" customWidth="1"/>
    <col min="7424" max="7424" width="17.7109375" style="31" customWidth="1"/>
    <col min="7425" max="7425" width="19.7109375" style="31" customWidth="1"/>
    <col min="7426" max="7426" width="17.85546875" style="31" customWidth="1"/>
    <col min="7427" max="7428" width="9.140625" style="31"/>
    <col min="7429" max="7429" width="13.28515625" style="31" customWidth="1"/>
    <col min="7430" max="7430" width="9" style="31" bestFit="1" customWidth="1"/>
    <col min="7431" max="7431" width="14.140625" style="31" customWidth="1"/>
    <col min="7432" max="7673" width="9.140625" style="31"/>
    <col min="7674" max="7674" width="9.140625" style="31" customWidth="1"/>
    <col min="7675" max="7675" width="19.7109375" style="31" customWidth="1"/>
    <col min="7676" max="7676" width="16.140625" style="31" customWidth="1"/>
    <col min="7677" max="7677" width="81.28515625" style="31" customWidth="1"/>
    <col min="7678" max="7678" width="19.7109375" style="31" customWidth="1"/>
    <col min="7679" max="7679" width="18.7109375" style="31" customWidth="1"/>
    <col min="7680" max="7680" width="17.7109375" style="31" customWidth="1"/>
    <col min="7681" max="7681" width="19.7109375" style="31" customWidth="1"/>
    <col min="7682" max="7682" width="17.85546875" style="31" customWidth="1"/>
    <col min="7683" max="7684" width="9.140625" style="31"/>
    <col min="7685" max="7685" width="13.28515625" style="31" customWidth="1"/>
    <col min="7686" max="7686" width="9" style="31" bestFit="1" customWidth="1"/>
    <col min="7687" max="7687" width="14.140625" style="31" customWidth="1"/>
    <col min="7688" max="7929" width="9.140625" style="31"/>
    <col min="7930" max="7930" width="9.140625" style="31" customWidth="1"/>
    <col min="7931" max="7931" width="19.7109375" style="31" customWidth="1"/>
    <col min="7932" max="7932" width="16.140625" style="31" customWidth="1"/>
    <col min="7933" max="7933" width="81.28515625" style="31" customWidth="1"/>
    <col min="7934" max="7934" width="19.7109375" style="31" customWidth="1"/>
    <col min="7935" max="7935" width="18.7109375" style="31" customWidth="1"/>
    <col min="7936" max="7936" width="17.7109375" style="31" customWidth="1"/>
    <col min="7937" max="7937" width="19.7109375" style="31" customWidth="1"/>
    <col min="7938" max="7938" width="17.85546875" style="31" customWidth="1"/>
    <col min="7939" max="7940" width="9.140625" style="31"/>
    <col min="7941" max="7941" width="13.28515625" style="31" customWidth="1"/>
    <col min="7942" max="7942" width="9" style="31" bestFit="1" customWidth="1"/>
    <col min="7943" max="7943" width="14.140625" style="31" customWidth="1"/>
    <col min="7944" max="8185" width="9.140625" style="31"/>
    <col min="8186" max="8186" width="9.140625" style="31" customWidth="1"/>
    <col min="8187" max="8187" width="19.7109375" style="31" customWidth="1"/>
    <col min="8188" max="8188" width="16.140625" style="31" customWidth="1"/>
    <col min="8189" max="8189" width="81.28515625" style="31" customWidth="1"/>
    <col min="8190" max="8190" width="19.7109375" style="31" customWidth="1"/>
    <col min="8191" max="8191" width="18.7109375" style="31" customWidth="1"/>
    <col min="8192" max="8192" width="17.7109375" style="31" customWidth="1"/>
    <col min="8193" max="8193" width="19.7109375" style="31" customWidth="1"/>
    <col min="8194" max="8194" width="17.85546875" style="31" customWidth="1"/>
    <col min="8195" max="8196" width="9.140625" style="31"/>
    <col min="8197" max="8197" width="13.28515625" style="31" customWidth="1"/>
    <col min="8198" max="8198" width="9" style="31" bestFit="1" customWidth="1"/>
    <col min="8199" max="8199" width="14.140625" style="31" customWidth="1"/>
    <col min="8200" max="8441" width="9.140625" style="31"/>
    <col min="8442" max="8442" width="9.140625" style="31" customWidth="1"/>
    <col min="8443" max="8443" width="19.7109375" style="31" customWidth="1"/>
    <col min="8444" max="8444" width="16.140625" style="31" customWidth="1"/>
    <col min="8445" max="8445" width="81.28515625" style="31" customWidth="1"/>
    <col min="8446" max="8446" width="19.7109375" style="31" customWidth="1"/>
    <col min="8447" max="8447" width="18.7109375" style="31" customWidth="1"/>
    <col min="8448" max="8448" width="17.7109375" style="31" customWidth="1"/>
    <col min="8449" max="8449" width="19.7109375" style="31" customWidth="1"/>
    <col min="8450" max="8450" width="17.85546875" style="31" customWidth="1"/>
    <col min="8451" max="8452" width="9.140625" style="31"/>
    <col min="8453" max="8453" width="13.28515625" style="31" customWidth="1"/>
    <col min="8454" max="8454" width="9" style="31" bestFit="1" customWidth="1"/>
    <col min="8455" max="8455" width="14.140625" style="31" customWidth="1"/>
    <col min="8456" max="8697" width="9.140625" style="31"/>
    <col min="8698" max="8698" width="9.140625" style="31" customWidth="1"/>
    <col min="8699" max="8699" width="19.7109375" style="31" customWidth="1"/>
    <col min="8700" max="8700" width="16.140625" style="31" customWidth="1"/>
    <col min="8701" max="8701" width="81.28515625" style="31" customWidth="1"/>
    <col min="8702" max="8702" width="19.7109375" style="31" customWidth="1"/>
    <col min="8703" max="8703" width="18.7109375" style="31" customWidth="1"/>
    <col min="8704" max="8704" width="17.7109375" style="31" customWidth="1"/>
    <col min="8705" max="8705" width="19.7109375" style="31" customWidth="1"/>
    <col min="8706" max="8706" width="17.85546875" style="31" customWidth="1"/>
    <col min="8707" max="8708" width="9.140625" style="31"/>
    <col min="8709" max="8709" width="13.28515625" style="31" customWidth="1"/>
    <col min="8710" max="8710" width="9" style="31" bestFit="1" customWidth="1"/>
    <col min="8711" max="8711" width="14.140625" style="31" customWidth="1"/>
    <col min="8712" max="8953" width="9.140625" style="31"/>
    <col min="8954" max="8954" width="9.140625" style="31" customWidth="1"/>
    <col min="8955" max="8955" width="19.7109375" style="31" customWidth="1"/>
    <col min="8956" max="8956" width="16.140625" style="31" customWidth="1"/>
    <col min="8957" max="8957" width="81.28515625" style="31" customWidth="1"/>
    <col min="8958" max="8958" width="19.7109375" style="31" customWidth="1"/>
    <col min="8959" max="8959" width="18.7109375" style="31" customWidth="1"/>
    <col min="8960" max="8960" width="17.7109375" style="31" customWidth="1"/>
    <col min="8961" max="8961" width="19.7109375" style="31" customWidth="1"/>
    <col min="8962" max="8962" width="17.85546875" style="31" customWidth="1"/>
    <col min="8963" max="8964" width="9.140625" style="31"/>
    <col min="8965" max="8965" width="13.28515625" style="31" customWidth="1"/>
    <col min="8966" max="8966" width="9" style="31" bestFit="1" customWidth="1"/>
    <col min="8967" max="8967" width="14.140625" style="31" customWidth="1"/>
    <col min="8968" max="9209" width="9.140625" style="31"/>
    <col min="9210" max="9210" width="9.140625" style="31" customWidth="1"/>
    <col min="9211" max="9211" width="19.7109375" style="31" customWidth="1"/>
    <col min="9212" max="9212" width="16.140625" style="31" customWidth="1"/>
    <col min="9213" max="9213" width="81.28515625" style="31" customWidth="1"/>
    <col min="9214" max="9214" width="19.7109375" style="31" customWidth="1"/>
    <col min="9215" max="9215" width="18.7109375" style="31" customWidth="1"/>
    <col min="9216" max="9216" width="17.7109375" style="31" customWidth="1"/>
    <col min="9217" max="9217" width="19.7109375" style="31" customWidth="1"/>
    <col min="9218" max="9218" width="17.85546875" style="31" customWidth="1"/>
    <col min="9219" max="9220" width="9.140625" style="31"/>
    <col min="9221" max="9221" width="13.28515625" style="31" customWidth="1"/>
    <col min="9222" max="9222" width="9" style="31" bestFit="1" customWidth="1"/>
    <col min="9223" max="9223" width="14.140625" style="31" customWidth="1"/>
    <col min="9224" max="9465" width="9.140625" style="31"/>
    <col min="9466" max="9466" width="9.140625" style="31" customWidth="1"/>
    <col min="9467" max="9467" width="19.7109375" style="31" customWidth="1"/>
    <col min="9468" max="9468" width="16.140625" style="31" customWidth="1"/>
    <col min="9469" max="9469" width="81.28515625" style="31" customWidth="1"/>
    <col min="9470" max="9470" width="19.7109375" style="31" customWidth="1"/>
    <col min="9471" max="9471" width="18.7109375" style="31" customWidth="1"/>
    <col min="9472" max="9472" width="17.7109375" style="31" customWidth="1"/>
    <col min="9473" max="9473" width="19.7109375" style="31" customWidth="1"/>
    <col min="9474" max="9474" width="17.85546875" style="31" customWidth="1"/>
    <col min="9475" max="9476" width="9.140625" style="31"/>
    <col min="9477" max="9477" width="13.28515625" style="31" customWidth="1"/>
    <col min="9478" max="9478" width="9" style="31" bestFit="1" customWidth="1"/>
    <col min="9479" max="9479" width="14.140625" style="31" customWidth="1"/>
    <col min="9480" max="9721" width="9.140625" style="31"/>
    <col min="9722" max="9722" width="9.140625" style="31" customWidth="1"/>
    <col min="9723" max="9723" width="19.7109375" style="31" customWidth="1"/>
    <col min="9724" max="9724" width="16.140625" style="31" customWidth="1"/>
    <col min="9725" max="9725" width="81.28515625" style="31" customWidth="1"/>
    <col min="9726" max="9726" width="19.7109375" style="31" customWidth="1"/>
    <col min="9727" max="9727" width="18.7109375" style="31" customWidth="1"/>
    <col min="9728" max="9728" width="17.7109375" style="31" customWidth="1"/>
    <col min="9729" max="9729" width="19.7109375" style="31" customWidth="1"/>
    <col min="9730" max="9730" width="17.85546875" style="31" customWidth="1"/>
    <col min="9731" max="9732" width="9.140625" style="31"/>
    <col min="9733" max="9733" width="13.28515625" style="31" customWidth="1"/>
    <col min="9734" max="9734" width="9" style="31" bestFit="1" customWidth="1"/>
    <col min="9735" max="9735" width="14.140625" style="31" customWidth="1"/>
    <col min="9736" max="9977" width="9.140625" style="31"/>
    <col min="9978" max="9978" width="9.140625" style="31" customWidth="1"/>
    <col min="9979" max="9979" width="19.7109375" style="31" customWidth="1"/>
    <col min="9980" max="9980" width="16.140625" style="31" customWidth="1"/>
    <col min="9981" max="9981" width="81.28515625" style="31" customWidth="1"/>
    <col min="9982" max="9982" width="19.7109375" style="31" customWidth="1"/>
    <col min="9983" max="9983" width="18.7109375" style="31" customWidth="1"/>
    <col min="9984" max="9984" width="17.7109375" style="31" customWidth="1"/>
    <col min="9985" max="9985" width="19.7109375" style="31" customWidth="1"/>
    <col min="9986" max="9986" width="17.85546875" style="31" customWidth="1"/>
    <col min="9987" max="9988" width="9.140625" style="31"/>
    <col min="9989" max="9989" width="13.28515625" style="31" customWidth="1"/>
    <col min="9990" max="9990" width="9" style="31" bestFit="1" customWidth="1"/>
    <col min="9991" max="9991" width="14.140625" style="31" customWidth="1"/>
    <col min="9992" max="10233" width="9.140625" style="31"/>
    <col min="10234" max="10234" width="9.140625" style="31" customWidth="1"/>
    <col min="10235" max="10235" width="19.7109375" style="31" customWidth="1"/>
    <col min="10236" max="10236" width="16.140625" style="31" customWidth="1"/>
    <col min="10237" max="10237" width="81.28515625" style="31" customWidth="1"/>
    <col min="10238" max="10238" width="19.7109375" style="31" customWidth="1"/>
    <col min="10239" max="10239" width="18.7109375" style="31" customWidth="1"/>
    <col min="10240" max="10240" width="17.7109375" style="31" customWidth="1"/>
    <col min="10241" max="10241" width="19.7109375" style="31" customWidth="1"/>
    <col min="10242" max="10242" width="17.85546875" style="31" customWidth="1"/>
    <col min="10243" max="10244" width="9.140625" style="31"/>
    <col min="10245" max="10245" width="13.28515625" style="31" customWidth="1"/>
    <col min="10246" max="10246" width="9" style="31" bestFit="1" customWidth="1"/>
    <col min="10247" max="10247" width="14.140625" style="31" customWidth="1"/>
    <col min="10248" max="10489" width="9.140625" style="31"/>
    <col min="10490" max="10490" width="9.140625" style="31" customWidth="1"/>
    <col min="10491" max="10491" width="19.7109375" style="31" customWidth="1"/>
    <col min="10492" max="10492" width="16.140625" style="31" customWidth="1"/>
    <col min="10493" max="10493" width="81.28515625" style="31" customWidth="1"/>
    <col min="10494" max="10494" width="19.7109375" style="31" customWidth="1"/>
    <col min="10495" max="10495" width="18.7109375" style="31" customWidth="1"/>
    <col min="10496" max="10496" width="17.7109375" style="31" customWidth="1"/>
    <col min="10497" max="10497" width="19.7109375" style="31" customWidth="1"/>
    <col min="10498" max="10498" width="17.85546875" style="31" customWidth="1"/>
    <col min="10499" max="10500" width="9.140625" style="31"/>
    <col min="10501" max="10501" width="13.28515625" style="31" customWidth="1"/>
    <col min="10502" max="10502" width="9" style="31" bestFit="1" customWidth="1"/>
    <col min="10503" max="10503" width="14.140625" style="31" customWidth="1"/>
    <col min="10504" max="10745" width="9.140625" style="31"/>
    <col min="10746" max="10746" width="9.140625" style="31" customWidth="1"/>
    <col min="10747" max="10747" width="19.7109375" style="31" customWidth="1"/>
    <col min="10748" max="10748" width="16.140625" style="31" customWidth="1"/>
    <col min="10749" max="10749" width="81.28515625" style="31" customWidth="1"/>
    <col min="10750" max="10750" width="19.7109375" style="31" customWidth="1"/>
    <col min="10751" max="10751" width="18.7109375" style="31" customWidth="1"/>
    <col min="10752" max="10752" width="17.7109375" style="31" customWidth="1"/>
    <col min="10753" max="10753" width="19.7109375" style="31" customWidth="1"/>
    <col min="10754" max="10754" width="17.85546875" style="31" customWidth="1"/>
    <col min="10755" max="10756" width="9.140625" style="31"/>
    <col min="10757" max="10757" width="13.28515625" style="31" customWidth="1"/>
    <col min="10758" max="10758" width="9" style="31" bestFit="1" customWidth="1"/>
    <col min="10759" max="10759" width="14.140625" style="31" customWidth="1"/>
    <col min="10760" max="11001" width="9.140625" style="31"/>
    <col min="11002" max="11002" width="9.140625" style="31" customWidth="1"/>
    <col min="11003" max="11003" width="19.7109375" style="31" customWidth="1"/>
    <col min="11004" max="11004" width="16.140625" style="31" customWidth="1"/>
    <col min="11005" max="11005" width="81.28515625" style="31" customWidth="1"/>
    <col min="11006" max="11006" width="19.7109375" style="31" customWidth="1"/>
    <col min="11007" max="11007" width="18.7109375" style="31" customWidth="1"/>
    <col min="11008" max="11008" width="17.7109375" style="31" customWidth="1"/>
    <col min="11009" max="11009" width="19.7109375" style="31" customWidth="1"/>
    <col min="11010" max="11010" width="17.85546875" style="31" customWidth="1"/>
    <col min="11011" max="11012" width="9.140625" style="31"/>
    <col min="11013" max="11013" width="13.28515625" style="31" customWidth="1"/>
    <col min="11014" max="11014" width="9" style="31" bestFit="1" customWidth="1"/>
    <col min="11015" max="11015" width="14.140625" style="31" customWidth="1"/>
    <col min="11016" max="11257" width="9.140625" style="31"/>
    <col min="11258" max="11258" width="9.140625" style="31" customWidth="1"/>
    <col min="11259" max="11259" width="19.7109375" style="31" customWidth="1"/>
    <col min="11260" max="11260" width="16.140625" style="31" customWidth="1"/>
    <col min="11261" max="11261" width="81.28515625" style="31" customWidth="1"/>
    <col min="11262" max="11262" width="19.7109375" style="31" customWidth="1"/>
    <col min="11263" max="11263" width="18.7109375" style="31" customWidth="1"/>
    <col min="11264" max="11264" width="17.7109375" style="31" customWidth="1"/>
    <col min="11265" max="11265" width="19.7109375" style="31" customWidth="1"/>
    <col min="11266" max="11266" width="17.85546875" style="31" customWidth="1"/>
    <col min="11267" max="11268" width="9.140625" style="31"/>
    <col min="11269" max="11269" width="13.28515625" style="31" customWidth="1"/>
    <col min="11270" max="11270" width="9" style="31" bestFit="1" customWidth="1"/>
    <col min="11271" max="11271" width="14.140625" style="31" customWidth="1"/>
    <col min="11272" max="11513" width="9.140625" style="31"/>
    <col min="11514" max="11514" width="9.140625" style="31" customWidth="1"/>
    <col min="11515" max="11515" width="19.7109375" style="31" customWidth="1"/>
    <col min="11516" max="11516" width="16.140625" style="31" customWidth="1"/>
    <col min="11517" max="11517" width="81.28515625" style="31" customWidth="1"/>
    <col min="11518" max="11518" width="19.7109375" style="31" customWidth="1"/>
    <col min="11519" max="11519" width="18.7109375" style="31" customWidth="1"/>
    <col min="11520" max="11520" width="17.7109375" style="31" customWidth="1"/>
    <col min="11521" max="11521" width="19.7109375" style="31" customWidth="1"/>
    <col min="11522" max="11522" width="17.85546875" style="31" customWidth="1"/>
    <col min="11523" max="11524" width="9.140625" style="31"/>
    <col min="11525" max="11525" width="13.28515625" style="31" customWidth="1"/>
    <col min="11526" max="11526" width="9" style="31" bestFit="1" customWidth="1"/>
    <col min="11527" max="11527" width="14.140625" style="31" customWidth="1"/>
    <col min="11528" max="11769" width="9.140625" style="31"/>
    <col min="11770" max="11770" width="9.140625" style="31" customWidth="1"/>
    <col min="11771" max="11771" width="19.7109375" style="31" customWidth="1"/>
    <col min="11772" max="11772" width="16.140625" style="31" customWidth="1"/>
    <col min="11773" max="11773" width="81.28515625" style="31" customWidth="1"/>
    <col min="11774" max="11774" width="19.7109375" style="31" customWidth="1"/>
    <col min="11775" max="11775" width="18.7109375" style="31" customWidth="1"/>
    <col min="11776" max="11776" width="17.7109375" style="31" customWidth="1"/>
    <col min="11777" max="11777" width="19.7109375" style="31" customWidth="1"/>
    <col min="11778" max="11778" width="17.85546875" style="31" customWidth="1"/>
    <col min="11779" max="11780" width="9.140625" style="31"/>
    <col min="11781" max="11781" width="13.28515625" style="31" customWidth="1"/>
    <col min="11782" max="11782" width="9" style="31" bestFit="1" customWidth="1"/>
    <col min="11783" max="11783" width="14.140625" style="31" customWidth="1"/>
    <col min="11784" max="12025" width="9.140625" style="31"/>
    <col min="12026" max="12026" width="9.140625" style="31" customWidth="1"/>
    <col min="12027" max="12027" width="19.7109375" style="31" customWidth="1"/>
    <col min="12028" max="12028" width="16.140625" style="31" customWidth="1"/>
    <col min="12029" max="12029" width="81.28515625" style="31" customWidth="1"/>
    <col min="12030" max="12030" width="19.7109375" style="31" customWidth="1"/>
    <col min="12031" max="12031" width="18.7109375" style="31" customWidth="1"/>
    <col min="12032" max="12032" width="17.7109375" style="31" customWidth="1"/>
    <col min="12033" max="12033" width="19.7109375" style="31" customWidth="1"/>
    <col min="12034" max="12034" width="17.85546875" style="31" customWidth="1"/>
    <col min="12035" max="12036" width="9.140625" style="31"/>
    <col min="12037" max="12037" width="13.28515625" style="31" customWidth="1"/>
    <col min="12038" max="12038" width="9" style="31" bestFit="1" customWidth="1"/>
    <col min="12039" max="12039" width="14.140625" style="31" customWidth="1"/>
    <col min="12040" max="12281" width="9.140625" style="31"/>
    <col min="12282" max="12282" width="9.140625" style="31" customWidth="1"/>
    <col min="12283" max="12283" width="19.7109375" style="31" customWidth="1"/>
    <col min="12284" max="12284" width="16.140625" style="31" customWidth="1"/>
    <col min="12285" max="12285" width="81.28515625" style="31" customWidth="1"/>
    <col min="12286" max="12286" width="19.7109375" style="31" customWidth="1"/>
    <col min="12287" max="12287" width="18.7109375" style="31" customWidth="1"/>
    <col min="12288" max="12288" width="17.7109375" style="31" customWidth="1"/>
    <col min="12289" max="12289" width="19.7109375" style="31" customWidth="1"/>
    <col min="12290" max="12290" width="17.85546875" style="31" customWidth="1"/>
    <col min="12291" max="12292" width="9.140625" style="31"/>
    <col min="12293" max="12293" width="13.28515625" style="31" customWidth="1"/>
    <col min="12294" max="12294" width="9" style="31" bestFit="1" customWidth="1"/>
    <col min="12295" max="12295" width="14.140625" style="31" customWidth="1"/>
    <col min="12296" max="12537" width="9.140625" style="31"/>
    <col min="12538" max="12538" width="9.140625" style="31" customWidth="1"/>
    <col min="12539" max="12539" width="19.7109375" style="31" customWidth="1"/>
    <col min="12540" max="12540" width="16.140625" style="31" customWidth="1"/>
    <col min="12541" max="12541" width="81.28515625" style="31" customWidth="1"/>
    <col min="12542" max="12542" width="19.7109375" style="31" customWidth="1"/>
    <col min="12543" max="12543" width="18.7109375" style="31" customWidth="1"/>
    <col min="12544" max="12544" width="17.7109375" style="31" customWidth="1"/>
    <col min="12545" max="12545" width="19.7109375" style="31" customWidth="1"/>
    <col min="12546" max="12546" width="17.85546875" style="31" customWidth="1"/>
    <col min="12547" max="12548" width="9.140625" style="31"/>
    <col min="12549" max="12549" width="13.28515625" style="31" customWidth="1"/>
    <col min="12550" max="12550" width="9" style="31" bestFit="1" customWidth="1"/>
    <col min="12551" max="12551" width="14.140625" style="31" customWidth="1"/>
    <col min="12552" max="12793" width="9.140625" style="31"/>
    <col min="12794" max="12794" width="9.140625" style="31" customWidth="1"/>
    <col min="12795" max="12795" width="19.7109375" style="31" customWidth="1"/>
    <col min="12796" max="12796" width="16.140625" style="31" customWidth="1"/>
    <col min="12797" max="12797" width="81.28515625" style="31" customWidth="1"/>
    <col min="12798" max="12798" width="19.7109375" style="31" customWidth="1"/>
    <col min="12799" max="12799" width="18.7109375" style="31" customWidth="1"/>
    <col min="12800" max="12800" width="17.7109375" style="31" customWidth="1"/>
    <col min="12801" max="12801" width="19.7109375" style="31" customWidth="1"/>
    <col min="12802" max="12802" width="17.85546875" style="31" customWidth="1"/>
    <col min="12803" max="12804" width="9.140625" style="31"/>
    <col min="12805" max="12805" width="13.28515625" style="31" customWidth="1"/>
    <col min="12806" max="12806" width="9" style="31" bestFit="1" customWidth="1"/>
    <col min="12807" max="12807" width="14.140625" style="31" customWidth="1"/>
    <col min="12808" max="13049" width="9.140625" style="31"/>
    <col min="13050" max="13050" width="9.140625" style="31" customWidth="1"/>
    <col min="13051" max="13051" width="19.7109375" style="31" customWidth="1"/>
    <col min="13052" max="13052" width="16.140625" style="31" customWidth="1"/>
    <col min="13053" max="13053" width="81.28515625" style="31" customWidth="1"/>
    <col min="13054" max="13054" width="19.7109375" style="31" customWidth="1"/>
    <col min="13055" max="13055" width="18.7109375" style="31" customWidth="1"/>
    <col min="13056" max="13056" width="17.7109375" style="31" customWidth="1"/>
    <col min="13057" max="13057" width="19.7109375" style="31" customWidth="1"/>
    <col min="13058" max="13058" width="17.85546875" style="31" customWidth="1"/>
    <col min="13059" max="13060" width="9.140625" style="31"/>
    <col min="13061" max="13061" width="13.28515625" style="31" customWidth="1"/>
    <col min="13062" max="13062" width="9" style="31" bestFit="1" customWidth="1"/>
    <col min="13063" max="13063" width="14.140625" style="31" customWidth="1"/>
    <col min="13064" max="13305" width="9.140625" style="31"/>
    <col min="13306" max="13306" width="9.140625" style="31" customWidth="1"/>
    <col min="13307" max="13307" width="19.7109375" style="31" customWidth="1"/>
    <col min="13308" max="13308" width="16.140625" style="31" customWidth="1"/>
    <col min="13309" max="13309" width="81.28515625" style="31" customWidth="1"/>
    <col min="13310" max="13310" width="19.7109375" style="31" customWidth="1"/>
    <col min="13311" max="13311" width="18.7109375" style="31" customWidth="1"/>
    <col min="13312" max="13312" width="17.7109375" style="31" customWidth="1"/>
    <col min="13313" max="13313" width="19.7109375" style="31" customWidth="1"/>
    <col min="13314" max="13314" width="17.85546875" style="31" customWidth="1"/>
    <col min="13315" max="13316" width="9.140625" style="31"/>
    <col min="13317" max="13317" width="13.28515625" style="31" customWidth="1"/>
    <col min="13318" max="13318" width="9" style="31" bestFit="1" customWidth="1"/>
    <col min="13319" max="13319" width="14.140625" style="31" customWidth="1"/>
    <col min="13320" max="13561" width="9.140625" style="31"/>
    <col min="13562" max="13562" width="9.140625" style="31" customWidth="1"/>
    <col min="13563" max="13563" width="19.7109375" style="31" customWidth="1"/>
    <col min="13564" max="13564" width="16.140625" style="31" customWidth="1"/>
    <col min="13565" max="13565" width="81.28515625" style="31" customWidth="1"/>
    <col min="13566" max="13566" width="19.7109375" style="31" customWidth="1"/>
    <col min="13567" max="13567" width="18.7109375" style="31" customWidth="1"/>
    <col min="13568" max="13568" width="17.7109375" style="31" customWidth="1"/>
    <col min="13569" max="13569" width="19.7109375" style="31" customWidth="1"/>
    <col min="13570" max="13570" width="17.85546875" style="31" customWidth="1"/>
    <col min="13571" max="13572" width="9.140625" style="31"/>
    <col min="13573" max="13573" width="13.28515625" style="31" customWidth="1"/>
    <col min="13574" max="13574" width="9" style="31" bestFit="1" customWidth="1"/>
    <col min="13575" max="13575" width="14.140625" style="31" customWidth="1"/>
    <col min="13576" max="13817" width="9.140625" style="31"/>
    <col min="13818" max="13818" width="9.140625" style="31" customWidth="1"/>
    <col min="13819" max="13819" width="19.7109375" style="31" customWidth="1"/>
    <col min="13820" max="13820" width="16.140625" style="31" customWidth="1"/>
    <col min="13821" max="13821" width="81.28515625" style="31" customWidth="1"/>
    <col min="13822" max="13822" width="19.7109375" style="31" customWidth="1"/>
    <col min="13823" max="13823" width="18.7109375" style="31" customWidth="1"/>
    <col min="13824" max="13824" width="17.7109375" style="31" customWidth="1"/>
    <col min="13825" max="13825" width="19.7109375" style="31" customWidth="1"/>
    <col min="13826" max="13826" width="17.85546875" style="31" customWidth="1"/>
    <col min="13827" max="13828" width="9.140625" style="31"/>
    <col min="13829" max="13829" width="13.28515625" style="31" customWidth="1"/>
    <col min="13830" max="13830" width="9" style="31" bestFit="1" customWidth="1"/>
    <col min="13831" max="13831" width="14.140625" style="31" customWidth="1"/>
    <col min="13832" max="14073" width="9.140625" style="31"/>
    <col min="14074" max="14074" width="9.140625" style="31" customWidth="1"/>
    <col min="14075" max="14075" width="19.7109375" style="31" customWidth="1"/>
    <col min="14076" max="14076" width="16.140625" style="31" customWidth="1"/>
    <col min="14077" max="14077" width="81.28515625" style="31" customWidth="1"/>
    <col min="14078" max="14078" width="19.7109375" style="31" customWidth="1"/>
    <col min="14079" max="14079" width="18.7109375" style="31" customWidth="1"/>
    <col min="14080" max="14080" width="17.7109375" style="31" customWidth="1"/>
    <col min="14081" max="14081" width="19.7109375" style="31" customWidth="1"/>
    <col min="14082" max="14082" width="17.85546875" style="31" customWidth="1"/>
    <col min="14083" max="14084" width="9.140625" style="31"/>
    <col min="14085" max="14085" width="13.28515625" style="31" customWidth="1"/>
    <col min="14086" max="14086" width="9" style="31" bestFit="1" customWidth="1"/>
    <col min="14087" max="14087" width="14.140625" style="31" customWidth="1"/>
    <col min="14088" max="14329" width="9.140625" style="31"/>
    <col min="14330" max="14330" width="9.140625" style="31" customWidth="1"/>
    <col min="14331" max="14331" width="19.7109375" style="31" customWidth="1"/>
    <col min="14332" max="14332" width="16.140625" style="31" customWidth="1"/>
    <col min="14333" max="14333" width="81.28515625" style="31" customWidth="1"/>
    <col min="14334" max="14334" width="19.7109375" style="31" customWidth="1"/>
    <col min="14335" max="14335" width="18.7109375" style="31" customWidth="1"/>
    <col min="14336" max="14336" width="17.7109375" style="31" customWidth="1"/>
    <col min="14337" max="14337" width="19.7109375" style="31" customWidth="1"/>
    <col min="14338" max="14338" width="17.85546875" style="31" customWidth="1"/>
    <col min="14339" max="14340" width="9.140625" style="31"/>
    <col min="14341" max="14341" width="13.28515625" style="31" customWidth="1"/>
    <col min="14342" max="14342" width="9" style="31" bestFit="1" customWidth="1"/>
    <col min="14343" max="14343" width="14.140625" style="31" customWidth="1"/>
    <col min="14344" max="14585" width="9.140625" style="31"/>
    <col min="14586" max="14586" width="9.140625" style="31" customWidth="1"/>
    <col min="14587" max="14587" width="19.7109375" style="31" customWidth="1"/>
    <col min="14588" max="14588" width="16.140625" style="31" customWidth="1"/>
    <col min="14589" max="14589" width="81.28515625" style="31" customWidth="1"/>
    <col min="14590" max="14590" width="19.7109375" style="31" customWidth="1"/>
    <col min="14591" max="14591" width="18.7109375" style="31" customWidth="1"/>
    <col min="14592" max="14592" width="17.7109375" style="31" customWidth="1"/>
    <col min="14593" max="14593" width="19.7109375" style="31" customWidth="1"/>
    <col min="14594" max="14594" width="17.85546875" style="31" customWidth="1"/>
    <col min="14595" max="14596" width="9.140625" style="31"/>
    <col min="14597" max="14597" width="13.28515625" style="31" customWidth="1"/>
    <col min="14598" max="14598" width="9" style="31" bestFit="1" customWidth="1"/>
    <col min="14599" max="14599" width="14.140625" style="31" customWidth="1"/>
    <col min="14600" max="14841" width="9.140625" style="31"/>
    <col min="14842" max="14842" width="9.140625" style="31" customWidth="1"/>
    <col min="14843" max="14843" width="19.7109375" style="31" customWidth="1"/>
    <col min="14844" max="14844" width="16.140625" style="31" customWidth="1"/>
    <col min="14845" max="14845" width="81.28515625" style="31" customWidth="1"/>
    <col min="14846" max="14846" width="19.7109375" style="31" customWidth="1"/>
    <col min="14847" max="14847" width="18.7109375" style="31" customWidth="1"/>
    <col min="14848" max="14848" width="17.7109375" style="31" customWidth="1"/>
    <col min="14849" max="14849" width="19.7109375" style="31" customWidth="1"/>
    <col min="14850" max="14850" width="17.85546875" style="31" customWidth="1"/>
    <col min="14851" max="14852" width="9.140625" style="31"/>
    <col min="14853" max="14853" width="13.28515625" style="31" customWidth="1"/>
    <col min="14854" max="14854" width="9" style="31" bestFit="1" customWidth="1"/>
    <col min="14855" max="14855" width="14.140625" style="31" customWidth="1"/>
    <col min="14856" max="15097" width="9.140625" style="31"/>
    <col min="15098" max="15098" width="9.140625" style="31" customWidth="1"/>
    <col min="15099" max="15099" width="19.7109375" style="31" customWidth="1"/>
    <col min="15100" max="15100" width="16.140625" style="31" customWidth="1"/>
    <col min="15101" max="15101" width="81.28515625" style="31" customWidth="1"/>
    <col min="15102" max="15102" width="19.7109375" style="31" customWidth="1"/>
    <col min="15103" max="15103" width="18.7109375" style="31" customWidth="1"/>
    <col min="15104" max="15104" width="17.7109375" style="31" customWidth="1"/>
    <col min="15105" max="15105" width="19.7109375" style="31" customWidth="1"/>
    <col min="15106" max="15106" width="17.85546875" style="31" customWidth="1"/>
    <col min="15107" max="15108" width="9.140625" style="31"/>
    <col min="15109" max="15109" width="13.28515625" style="31" customWidth="1"/>
    <col min="15110" max="15110" width="9" style="31" bestFit="1" customWidth="1"/>
    <col min="15111" max="15111" width="14.140625" style="31" customWidth="1"/>
    <col min="15112" max="15353" width="9.140625" style="31"/>
    <col min="15354" max="15354" width="9.140625" style="31" customWidth="1"/>
    <col min="15355" max="15355" width="19.7109375" style="31" customWidth="1"/>
    <col min="15356" max="15356" width="16.140625" style="31" customWidth="1"/>
    <col min="15357" max="15357" width="81.28515625" style="31" customWidth="1"/>
    <col min="15358" max="15358" width="19.7109375" style="31" customWidth="1"/>
    <col min="15359" max="15359" width="18.7109375" style="31" customWidth="1"/>
    <col min="15360" max="15360" width="17.7109375" style="31" customWidth="1"/>
    <col min="15361" max="15361" width="19.7109375" style="31" customWidth="1"/>
    <col min="15362" max="15362" width="17.85546875" style="31" customWidth="1"/>
    <col min="15363" max="15364" width="9.140625" style="31"/>
    <col min="15365" max="15365" width="13.28515625" style="31" customWidth="1"/>
    <col min="15366" max="15366" width="9" style="31" bestFit="1" customWidth="1"/>
    <col min="15367" max="15367" width="14.140625" style="31" customWidth="1"/>
    <col min="15368" max="15609" width="9.140625" style="31"/>
    <col min="15610" max="15610" width="9.140625" style="31" customWidth="1"/>
    <col min="15611" max="15611" width="19.7109375" style="31" customWidth="1"/>
    <col min="15612" max="15612" width="16.140625" style="31" customWidth="1"/>
    <col min="15613" max="15613" width="81.28515625" style="31" customWidth="1"/>
    <col min="15614" max="15614" width="19.7109375" style="31" customWidth="1"/>
    <col min="15615" max="15615" width="18.7109375" style="31" customWidth="1"/>
    <col min="15616" max="15616" width="17.7109375" style="31" customWidth="1"/>
    <col min="15617" max="15617" width="19.7109375" style="31" customWidth="1"/>
    <col min="15618" max="15618" width="17.85546875" style="31" customWidth="1"/>
    <col min="15619" max="15620" width="9.140625" style="31"/>
    <col min="15621" max="15621" width="13.28515625" style="31" customWidth="1"/>
    <col min="15622" max="15622" width="9" style="31" bestFit="1" customWidth="1"/>
    <col min="15623" max="15623" width="14.140625" style="31" customWidth="1"/>
    <col min="15624" max="15865" width="9.140625" style="31"/>
    <col min="15866" max="15866" width="9.140625" style="31" customWidth="1"/>
    <col min="15867" max="15867" width="19.7109375" style="31" customWidth="1"/>
    <col min="15868" max="15868" width="16.140625" style="31" customWidth="1"/>
    <col min="15869" max="15869" width="81.28515625" style="31" customWidth="1"/>
    <col min="15870" max="15870" width="19.7109375" style="31" customWidth="1"/>
    <col min="15871" max="15871" width="18.7109375" style="31" customWidth="1"/>
    <col min="15872" max="15872" width="17.7109375" style="31" customWidth="1"/>
    <col min="15873" max="15873" width="19.7109375" style="31" customWidth="1"/>
    <col min="15874" max="15874" width="17.85546875" style="31" customWidth="1"/>
    <col min="15875" max="15876" width="9.140625" style="31"/>
    <col min="15877" max="15877" width="13.28515625" style="31" customWidth="1"/>
    <col min="15878" max="15878" width="9" style="31" bestFit="1" customWidth="1"/>
    <col min="15879" max="15879" width="14.140625" style="31" customWidth="1"/>
    <col min="15880" max="16121" width="9.140625" style="31"/>
    <col min="16122" max="16122" width="9.140625" style="31" customWidth="1"/>
    <col min="16123" max="16123" width="19.7109375" style="31" customWidth="1"/>
    <col min="16124" max="16124" width="16.140625" style="31" customWidth="1"/>
    <col min="16125" max="16125" width="81.28515625" style="31" customWidth="1"/>
    <col min="16126" max="16126" width="19.7109375" style="31" customWidth="1"/>
    <col min="16127" max="16127" width="18.7109375" style="31" customWidth="1"/>
    <col min="16128" max="16128" width="17.7109375" style="31" customWidth="1"/>
    <col min="16129" max="16129" width="19.7109375" style="31" customWidth="1"/>
    <col min="16130" max="16130" width="17.85546875" style="31" customWidth="1"/>
    <col min="16131" max="16132" width="9.140625" style="31"/>
    <col min="16133" max="16133" width="13.28515625" style="31" customWidth="1"/>
    <col min="16134" max="16134" width="9" style="31" bestFit="1" customWidth="1"/>
    <col min="16135" max="16135" width="14.140625" style="31" customWidth="1"/>
    <col min="16136" max="16384" width="9.140625" style="31"/>
  </cols>
  <sheetData>
    <row r="1" spans="1:8" ht="38.25" customHeight="1" thickBot="1" x14ac:dyDescent="0.35">
      <c r="A1" s="117"/>
      <c r="B1" s="97" t="s">
        <v>298</v>
      </c>
      <c r="C1" s="170" t="s">
        <v>289</v>
      </c>
      <c r="D1" s="170"/>
    </row>
    <row r="2" spans="1:8" s="77" customFormat="1" ht="115.5" customHeight="1" thickBot="1" x14ac:dyDescent="0.35">
      <c r="A2" s="29"/>
      <c r="B2" s="30" t="s">
        <v>111</v>
      </c>
      <c r="C2" s="52" t="s">
        <v>112</v>
      </c>
      <c r="D2" s="52" t="s">
        <v>32</v>
      </c>
      <c r="E2" s="52" t="s">
        <v>121</v>
      </c>
      <c r="F2" s="202" t="s">
        <v>285</v>
      </c>
      <c r="G2" s="229"/>
      <c r="H2" s="205" t="s">
        <v>288</v>
      </c>
    </row>
    <row r="3" spans="1:8" ht="38.25" customHeight="1" x14ac:dyDescent="0.3">
      <c r="A3" s="167"/>
      <c r="B3" s="172">
        <v>51</v>
      </c>
      <c r="C3" s="164"/>
      <c r="D3" s="164" t="s">
        <v>24</v>
      </c>
      <c r="E3" s="173">
        <f>E4+E5+E8+E7+E6+E9</f>
        <v>1890000</v>
      </c>
      <c r="F3" s="173">
        <f>F4+F5+F8+F7+F6+F9</f>
        <v>646229.59</v>
      </c>
      <c r="G3" s="230"/>
      <c r="H3" s="216">
        <f>F3/E3*100</f>
        <v>34.192041798941794</v>
      </c>
    </row>
    <row r="4" spans="1:8" ht="38.25" customHeight="1" x14ac:dyDescent="0.3">
      <c r="A4" s="102" t="s">
        <v>119</v>
      </c>
      <c r="B4" s="39" t="s">
        <v>130</v>
      </c>
      <c r="C4" s="39" t="s">
        <v>114</v>
      </c>
      <c r="D4" s="40" t="s">
        <v>131</v>
      </c>
      <c r="E4" s="103">
        <v>190000</v>
      </c>
      <c r="F4" s="38">
        <v>0</v>
      </c>
      <c r="G4" s="231"/>
      <c r="H4" s="207">
        <f>F4/E4*100</f>
        <v>0</v>
      </c>
    </row>
    <row r="5" spans="1:8" ht="38.25" customHeight="1" x14ac:dyDescent="0.3">
      <c r="A5" s="102" t="s">
        <v>119</v>
      </c>
      <c r="B5" s="39" t="s">
        <v>51</v>
      </c>
      <c r="C5" s="39" t="s">
        <v>114</v>
      </c>
      <c r="D5" s="40" t="s">
        <v>132</v>
      </c>
      <c r="E5" s="103">
        <v>80000</v>
      </c>
      <c r="F5" s="38">
        <v>26800</v>
      </c>
      <c r="G5" s="231"/>
      <c r="H5" s="207">
        <f>F5/E5*100</f>
        <v>33.5</v>
      </c>
    </row>
    <row r="6" spans="1:8" ht="38.25" customHeight="1" x14ac:dyDescent="0.3">
      <c r="A6" s="102" t="s">
        <v>119</v>
      </c>
      <c r="B6" s="39" t="s">
        <v>53</v>
      </c>
      <c r="C6" s="39" t="s">
        <v>114</v>
      </c>
      <c r="D6" s="41" t="s">
        <v>1</v>
      </c>
      <c r="E6" s="37">
        <v>650000</v>
      </c>
      <c r="F6" s="38">
        <v>239152.97</v>
      </c>
      <c r="G6" s="231"/>
      <c r="H6" s="207">
        <f t="shared" ref="H6:H59" si="0">F6/E6*100</f>
        <v>36.792764615384613</v>
      </c>
    </row>
    <row r="7" spans="1:8" ht="38.25" customHeight="1" x14ac:dyDescent="0.3">
      <c r="A7" s="102" t="s">
        <v>119</v>
      </c>
      <c r="B7" s="39" t="s">
        <v>52</v>
      </c>
      <c r="C7" s="39" t="s">
        <v>114</v>
      </c>
      <c r="D7" s="41" t="s">
        <v>0</v>
      </c>
      <c r="E7" s="37">
        <v>300000</v>
      </c>
      <c r="F7" s="38">
        <v>74296.62</v>
      </c>
      <c r="G7" s="231"/>
      <c r="H7" s="207">
        <f t="shared" si="0"/>
        <v>24.765540000000001</v>
      </c>
    </row>
    <row r="8" spans="1:8" ht="38.25" customHeight="1" x14ac:dyDescent="0.3">
      <c r="A8" s="102" t="s">
        <v>119</v>
      </c>
      <c r="B8" s="42" t="s">
        <v>133</v>
      </c>
      <c r="C8" s="39" t="s">
        <v>114</v>
      </c>
      <c r="D8" s="40" t="s">
        <v>134</v>
      </c>
      <c r="E8" s="103">
        <v>270000</v>
      </c>
      <c r="F8" s="38">
        <v>9540</v>
      </c>
      <c r="G8" s="231"/>
      <c r="H8" s="207">
        <f t="shared" si="0"/>
        <v>3.5333333333333337</v>
      </c>
    </row>
    <row r="9" spans="1:8" ht="38.25" customHeight="1" x14ac:dyDescent="0.3">
      <c r="A9" s="102" t="s">
        <v>119</v>
      </c>
      <c r="B9" s="39" t="s">
        <v>135</v>
      </c>
      <c r="C9" s="39" t="s">
        <v>114</v>
      </c>
      <c r="D9" s="41" t="s">
        <v>2</v>
      </c>
      <c r="E9" s="37">
        <v>400000</v>
      </c>
      <c r="F9" s="38">
        <v>296440</v>
      </c>
      <c r="G9" s="231"/>
      <c r="H9" s="207">
        <f t="shared" si="0"/>
        <v>74.11</v>
      </c>
    </row>
    <row r="10" spans="1:8" ht="38.25" customHeight="1" x14ac:dyDescent="0.3">
      <c r="A10" s="133" t="s">
        <v>119</v>
      </c>
      <c r="B10" s="151">
        <v>52</v>
      </c>
      <c r="C10" s="81"/>
      <c r="D10" s="81" t="s">
        <v>25</v>
      </c>
      <c r="E10" s="34">
        <f>SUM(E11:E17)</f>
        <v>26130372.59</v>
      </c>
      <c r="F10" s="34">
        <f>SUM(F11:F17)</f>
        <v>11470490.470000001</v>
      </c>
      <c r="G10" s="232"/>
      <c r="H10" s="208">
        <f t="shared" si="0"/>
        <v>43.897156194357969</v>
      </c>
    </row>
    <row r="11" spans="1:8" ht="54.75" customHeight="1" x14ac:dyDescent="0.3">
      <c r="A11" s="101" t="s">
        <v>119</v>
      </c>
      <c r="B11" s="35" t="s">
        <v>54</v>
      </c>
      <c r="C11" s="35" t="s">
        <v>114</v>
      </c>
      <c r="D11" s="36" t="s">
        <v>3</v>
      </c>
      <c r="E11" s="72">
        <v>20000000</v>
      </c>
      <c r="F11" s="38">
        <v>8714280.8200000003</v>
      </c>
      <c r="G11" s="231"/>
      <c r="H11" s="207">
        <f t="shared" si="0"/>
        <v>43.571404100000002</v>
      </c>
    </row>
    <row r="12" spans="1:8" ht="45" customHeight="1" x14ac:dyDescent="0.3">
      <c r="A12" s="101" t="s">
        <v>119</v>
      </c>
      <c r="B12" s="35" t="s">
        <v>55</v>
      </c>
      <c r="C12" s="35" t="s">
        <v>114</v>
      </c>
      <c r="D12" s="36" t="s">
        <v>4</v>
      </c>
      <c r="E12" s="72">
        <v>3330000</v>
      </c>
      <c r="F12" s="38">
        <v>1450927.72</v>
      </c>
      <c r="G12" s="231"/>
      <c r="H12" s="207">
        <f t="shared" si="0"/>
        <v>43.571403003002999</v>
      </c>
    </row>
    <row r="13" spans="1:8" ht="43.5" customHeight="1" x14ac:dyDescent="0.3">
      <c r="A13" s="101" t="s">
        <v>119</v>
      </c>
      <c r="B13" s="35" t="s">
        <v>56</v>
      </c>
      <c r="C13" s="35" t="s">
        <v>114</v>
      </c>
      <c r="D13" s="36" t="s">
        <v>5</v>
      </c>
      <c r="E13" s="72">
        <v>700000</v>
      </c>
      <c r="F13" s="38">
        <v>257761.6</v>
      </c>
      <c r="G13" s="231"/>
      <c r="H13" s="207">
        <f t="shared" si="0"/>
        <v>36.82308571428571</v>
      </c>
    </row>
    <row r="14" spans="1:8" ht="38.25" customHeight="1" x14ac:dyDescent="0.3">
      <c r="A14" s="101" t="s">
        <v>119</v>
      </c>
      <c r="B14" s="35" t="s">
        <v>57</v>
      </c>
      <c r="C14" s="35" t="s">
        <v>114</v>
      </c>
      <c r="D14" s="36" t="s">
        <v>6</v>
      </c>
      <c r="E14" s="72">
        <v>1318000</v>
      </c>
      <c r="F14" s="38">
        <v>526547.80000000005</v>
      </c>
      <c r="G14" s="231"/>
      <c r="H14" s="207">
        <f t="shared" si="0"/>
        <v>39.950515933232175</v>
      </c>
    </row>
    <row r="15" spans="1:8" ht="45" customHeight="1" x14ac:dyDescent="0.3">
      <c r="A15" s="101" t="s">
        <v>119</v>
      </c>
      <c r="B15" s="35" t="s">
        <v>58</v>
      </c>
      <c r="C15" s="35" t="s">
        <v>114</v>
      </c>
      <c r="D15" s="36" t="s">
        <v>7</v>
      </c>
      <c r="E15" s="72">
        <v>190000</v>
      </c>
      <c r="F15" s="38">
        <v>78599.94</v>
      </c>
      <c r="G15" s="231"/>
      <c r="H15" s="207">
        <f t="shared" si="0"/>
        <v>41.368389473684211</v>
      </c>
    </row>
    <row r="16" spans="1:8" s="43" customFormat="1" ht="38.25" customHeight="1" x14ac:dyDescent="0.3">
      <c r="A16" s="101" t="s">
        <v>119</v>
      </c>
      <c r="B16" s="35" t="s">
        <v>136</v>
      </c>
      <c r="C16" s="35" t="s">
        <v>114</v>
      </c>
      <c r="D16" s="36" t="s">
        <v>8</v>
      </c>
      <c r="E16" s="72">
        <v>150000</v>
      </c>
      <c r="F16" s="114">
        <v>0</v>
      </c>
      <c r="G16" s="233"/>
      <c r="H16" s="207">
        <f t="shared" si="0"/>
        <v>0</v>
      </c>
    </row>
    <row r="17" spans="1:8" ht="38.25" customHeight="1" x14ac:dyDescent="0.3">
      <c r="A17" s="101" t="s">
        <v>119</v>
      </c>
      <c r="B17" s="35" t="s">
        <v>137</v>
      </c>
      <c r="C17" s="35" t="s">
        <v>114</v>
      </c>
      <c r="D17" s="36" t="s">
        <v>138</v>
      </c>
      <c r="E17" s="72">
        <v>442372.59</v>
      </c>
      <c r="F17" s="38">
        <v>442372.59</v>
      </c>
      <c r="G17" s="231"/>
      <c r="H17" s="207">
        <f t="shared" si="0"/>
        <v>100</v>
      </c>
    </row>
    <row r="18" spans="1:8" ht="38.25" customHeight="1" x14ac:dyDescent="0.3">
      <c r="A18" s="133"/>
      <c r="B18" s="81">
        <v>53</v>
      </c>
      <c r="C18" s="152"/>
      <c r="D18" s="81" t="s">
        <v>26</v>
      </c>
      <c r="E18" s="34">
        <f>SUM(E19:E32)</f>
        <v>3055800</v>
      </c>
      <c r="F18" s="34">
        <f>SUM(F19:F32)</f>
        <v>1316983.3399999999</v>
      </c>
      <c r="G18" s="232"/>
      <c r="H18" s="208">
        <f>F18/E18*100</f>
        <v>43.097825119444984</v>
      </c>
    </row>
    <row r="19" spans="1:8" ht="38.25" customHeight="1" x14ac:dyDescent="0.3">
      <c r="A19" s="101" t="s">
        <v>119</v>
      </c>
      <c r="B19" s="35" t="s">
        <v>139</v>
      </c>
      <c r="C19" s="35" t="s">
        <v>114</v>
      </c>
      <c r="D19" s="44" t="s">
        <v>140</v>
      </c>
      <c r="E19" s="104">
        <v>80000</v>
      </c>
      <c r="F19" s="38">
        <v>8937</v>
      </c>
      <c r="G19" s="231"/>
      <c r="H19" s="207">
        <f t="shared" si="0"/>
        <v>11.171250000000001</v>
      </c>
    </row>
    <row r="20" spans="1:8" ht="38.25" customHeight="1" x14ac:dyDescent="0.3">
      <c r="A20" s="101"/>
      <c r="B20" s="35" t="s">
        <v>59</v>
      </c>
      <c r="C20" s="35" t="s">
        <v>114</v>
      </c>
      <c r="D20" s="44" t="s">
        <v>141</v>
      </c>
      <c r="E20" s="104">
        <v>523000</v>
      </c>
      <c r="F20" s="38">
        <v>287125.44</v>
      </c>
      <c r="G20" s="231"/>
      <c r="H20" s="207">
        <f t="shared" si="0"/>
        <v>54.8997017208413</v>
      </c>
    </row>
    <row r="21" spans="1:8" ht="38.25" customHeight="1" x14ac:dyDescent="0.3">
      <c r="A21" s="101" t="s">
        <v>119</v>
      </c>
      <c r="B21" s="35" t="s">
        <v>60</v>
      </c>
      <c r="C21" s="35" t="s">
        <v>114</v>
      </c>
      <c r="D21" s="44" t="s">
        <v>142</v>
      </c>
      <c r="E21" s="104">
        <v>400000</v>
      </c>
      <c r="F21" s="38">
        <v>329760</v>
      </c>
      <c r="G21" s="231"/>
      <c r="H21" s="207">
        <f t="shared" si="0"/>
        <v>82.44</v>
      </c>
    </row>
    <row r="22" spans="1:8" ht="38.25" customHeight="1" x14ac:dyDescent="0.3">
      <c r="A22" s="102" t="s">
        <v>119</v>
      </c>
      <c r="B22" s="39" t="s">
        <v>61</v>
      </c>
      <c r="C22" s="39" t="s">
        <v>114</v>
      </c>
      <c r="D22" s="40" t="s">
        <v>143</v>
      </c>
      <c r="E22" s="103">
        <v>70000</v>
      </c>
      <c r="F22" s="38">
        <v>0</v>
      </c>
      <c r="G22" s="231"/>
      <c r="H22" s="207">
        <f t="shared" si="0"/>
        <v>0</v>
      </c>
    </row>
    <row r="23" spans="1:8" ht="38.25" customHeight="1" x14ac:dyDescent="0.3">
      <c r="A23" s="102" t="s">
        <v>119</v>
      </c>
      <c r="B23" s="39" t="s">
        <v>62</v>
      </c>
      <c r="C23" s="39" t="s">
        <v>114</v>
      </c>
      <c r="D23" s="40" t="s">
        <v>144</v>
      </c>
      <c r="E23" s="103">
        <v>70000</v>
      </c>
      <c r="F23" s="38">
        <v>0</v>
      </c>
      <c r="G23" s="231"/>
      <c r="H23" s="207">
        <f t="shared" si="0"/>
        <v>0</v>
      </c>
    </row>
    <row r="24" spans="1:8" ht="51.75" customHeight="1" x14ac:dyDescent="0.3">
      <c r="A24" s="102" t="s">
        <v>119</v>
      </c>
      <c r="B24" s="39" t="s">
        <v>63</v>
      </c>
      <c r="C24" s="39" t="s">
        <v>114</v>
      </c>
      <c r="D24" s="40" t="s">
        <v>145</v>
      </c>
      <c r="E24" s="103">
        <v>10000</v>
      </c>
      <c r="F24" s="38">
        <v>2268</v>
      </c>
      <c r="G24" s="231"/>
      <c r="H24" s="207">
        <f t="shared" si="0"/>
        <v>22.68</v>
      </c>
    </row>
    <row r="25" spans="1:8" ht="38.25" customHeight="1" x14ac:dyDescent="0.3">
      <c r="A25" s="102" t="s">
        <v>119</v>
      </c>
      <c r="B25" s="39" t="s">
        <v>146</v>
      </c>
      <c r="C25" s="39" t="s">
        <v>114</v>
      </c>
      <c r="D25" s="40" t="s">
        <v>147</v>
      </c>
      <c r="E25" s="103">
        <v>230000</v>
      </c>
      <c r="F25" s="38">
        <v>24500</v>
      </c>
      <c r="G25" s="231"/>
      <c r="H25" s="207">
        <f t="shared" si="0"/>
        <v>10.652173913043478</v>
      </c>
    </row>
    <row r="26" spans="1:8" ht="38.25" customHeight="1" x14ac:dyDescent="0.3">
      <c r="A26" s="102" t="s">
        <v>119</v>
      </c>
      <c r="B26" s="39" t="s">
        <v>64</v>
      </c>
      <c r="C26" s="39" t="s">
        <v>114</v>
      </c>
      <c r="D26" s="40" t="s">
        <v>148</v>
      </c>
      <c r="E26" s="103">
        <v>250000</v>
      </c>
      <c r="F26" s="38">
        <v>64000</v>
      </c>
      <c r="G26" s="231"/>
      <c r="H26" s="207">
        <f t="shared" si="0"/>
        <v>25.6</v>
      </c>
    </row>
    <row r="27" spans="1:8" ht="38.25" customHeight="1" x14ac:dyDescent="0.3">
      <c r="A27" s="102" t="s">
        <v>119</v>
      </c>
      <c r="B27" s="39" t="s">
        <v>65</v>
      </c>
      <c r="C27" s="39" t="s">
        <v>114</v>
      </c>
      <c r="D27" s="40" t="s">
        <v>149</v>
      </c>
      <c r="E27" s="103">
        <v>60000</v>
      </c>
      <c r="F27" s="38">
        <v>0</v>
      </c>
      <c r="G27" s="231"/>
      <c r="H27" s="207">
        <f t="shared" si="0"/>
        <v>0</v>
      </c>
    </row>
    <row r="28" spans="1:8" ht="38.25" customHeight="1" x14ac:dyDescent="0.3">
      <c r="A28" s="101" t="s">
        <v>119</v>
      </c>
      <c r="B28" s="35" t="s">
        <v>66</v>
      </c>
      <c r="C28" s="35" t="s">
        <v>114</v>
      </c>
      <c r="D28" s="44" t="s">
        <v>150</v>
      </c>
      <c r="E28" s="104">
        <v>280000</v>
      </c>
      <c r="F28" s="38">
        <v>240000</v>
      </c>
      <c r="G28" s="231"/>
      <c r="H28" s="207">
        <f t="shared" si="0"/>
        <v>85.714285714285708</v>
      </c>
    </row>
    <row r="29" spans="1:8" ht="38.25" customHeight="1" x14ac:dyDescent="0.3">
      <c r="A29" s="102" t="s">
        <v>119</v>
      </c>
      <c r="B29" s="39" t="s">
        <v>151</v>
      </c>
      <c r="C29" s="39" t="s">
        <v>114</v>
      </c>
      <c r="D29" s="40" t="s">
        <v>152</v>
      </c>
      <c r="E29" s="103">
        <v>433000</v>
      </c>
      <c r="F29" s="38">
        <v>293760</v>
      </c>
      <c r="G29" s="231"/>
      <c r="H29" s="207">
        <f t="shared" si="0"/>
        <v>67.842956120092381</v>
      </c>
    </row>
    <row r="30" spans="1:8" ht="38.25" customHeight="1" x14ac:dyDescent="0.3">
      <c r="A30" s="102" t="s">
        <v>119</v>
      </c>
      <c r="B30" s="39" t="s">
        <v>67</v>
      </c>
      <c r="C30" s="39" t="s">
        <v>114</v>
      </c>
      <c r="D30" s="41" t="s">
        <v>27</v>
      </c>
      <c r="E30" s="37">
        <v>250000</v>
      </c>
      <c r="F30" s="38">
        <v>26832.9</v>
      </c>
      <c r="G30" s="231"/>
      <c r="H30" s="207">
        <f t="shared" si="0"/>
        <v>10.73316</v>
      </c>
    </row>
    <row r="31" spans="1:8" ht="54.75" customHeight="1" x14ac:dyDescent="0.3">
      <c r="A31" s="102" t="s">
        <v>119</v>
      </c>
      <c r="B31" s="39" t="s">
        <v>153</v>
      </c>
      <c r="C31" s="39" t="s">
        <v>114</v>
      </c>
      <c r="D31" s="41" t="s">
        <v>79</v>
      </c>
      <c r="E31" s="37">
        <v>39800</v>
      </c>
      <c r="F31" s="38">
        <v>39800</v>
      </c>
      <c r="G31" s="231"/>
      <c r="H31" s="207">
        <f t="shared" si="0"/>
        <v>100</v>
      </c>
    </row>
    <row r="32" spans="1:8" ht="58.5" customHeight="1" x14ac:dyDescent="0.3">
      <c r="A32" s="102" t="s">
        <v>119</v>
      </c>
      <c r="B32" s="39" t="s">
        <v>82</v>
      </c>
      <c r="C32" s="39" t="s">
        <v>114</v>
      </c>
      <c r="D32" s="41" t="s">
        <v>83</v>
      </c>
      <c r="E32" s="37">
        <v>360000</v>
      </c>
      <c r="F32" s="38">
        <v>0</v>
      </c>
      <c r="G32" s="231"/>
      <c r="H32" s="207">
        <f t="shared" si="0"/>
        <v>0</v>
      </c>
    </row>
    <row r="33" spans="1:8" ht="38.25" customHeight="1" x14ac:dyDescent="0.3">
      <c r="A33" s="133"/>
      <c r="B33" s="81">
        <v>55</v>
      </c>
      <c r="C33" s="152"/>
      <c r="D33" s="81" t="s">
        <v>28</v>
      </c>
      <c r="E33" s="34">
        <f>SUM(E34:E56)</f>
        <v>4902553.7</v>
      </c>
      <c r="F33" s="34">
        <f>SUM(F34:F56)</f>
        <v>1099515.44</v>
      </c>
      <c r="G33" s="232"/>
      <c r="H33" s="208">
        <f>F33/E33*100</f>
        <v>22.42740227404342</v>
      </c>
    </row>
    <row r="34" spans="1:8" ht="54.75" customHeight="1" x14ac:dyDescent="0.3">
      <c r="A34" s="101" t="s">
        <v>119</v>
      </c>
      <c r="B34" s="35" t="s">
        <v>68</v>
      </c>
      <c r="C34" s="35" t="s">
        <v>114</v>
      </c>
      <c r="D34" s="36" t="s">
        <v>154</v>
      </c>
      <c r="E34" s="72">
        <v>270000</v>
      </c>
      <c r="F34" s="38">
        <v>120000</v>
      </c>
      <c r="G34" s="231"/>
      <c r="H34" s="207">
        <f t="shared" si="0"/>
        <v>44.444444444444443</v>
      </c>
    </row>
    <row r="35" spans="1:8" ht="48" customHeight="1" x14ac:dyDescent="0.3">
      <c r="A35" s="102" t="s">
        <v>119</v>
      </c>
      <c r="B35" s="39" t="s">
        <v>90</v>
      </c>
      <c r="C35" s="39" t="s">
        <v>114</v>
      </c>
      <c r="D35" s="41" t="s">
        <v>43</v>
      </c>
      <c r="E35" s="37">
        <v>300000</v>
      </c>
      <c r="F35" s="38">
        <v>0</v>
      </c>
      <c r="G35" s="231"/>
      <c r="H35" s="207">
        <f t="shared" si="0"/>
        <v>0</v>
      </c>
    </row>
    <row r="36" spans="1:8" ht="38.25" customHeight="1" x14ac:dyDescent="0.3">
      <c r="A36" s="102" t="s">
        <v>119</v>
      </c>
      <c r="B36" s="39" t="s">
        <v>155</v>
      </c>
      <c r="C36" s="39" t="s">
        <v>114</v>
      </c>
      <c r="D36" s="41" t="s">
        <v>156</v>
      </c>
      <c r="E36" s="37">
        <v>200000</v>
      </c>
      <c r="F36" s="38">
        <v>0</v>
      </c>
      <c r="G36" s="231"/>
      <c r="H36" s="207">
        <f t="shared" si="0"/>
        <v>0</v>
      </c>
    </row>
    <row r="37" spans="1:8" ht="53.25" customHeight="1" x14ac:dyDescent="0.3">
      <c r="A37" s="102" t="s">
        <v>119</v>
      </c>
      <c r="B37" s="39" t="s">
        <v>84</v>
      </c>
      <c r="C37" s="39" t="s">
        <v>114</v>
      </c>
      <c r="D37" s="41" t="s">
        <v>9</v>
      </c>
      <c r="E37" s="37">
        <v>150000</v>
      </c>
      <c r="F37" s="38">
        <v>0</v>
      </c>
      <c r="G37" s="231"/>
      <c r="H37" s="207">
        <f t="shared" si="0"/>
        <v>0</v>
      </c>
    </row>
    <row r="38" spans="1:8" ht="38.25" customHeight="1" x14ac:dyDescent="0.3">
      <c r="A38" s="102" t="s">
        <v>119</v>
      </c>
      <c r="B38" s="39" t="s">
        <v>69</v>
      </c>
      <c r="C38" s="39" t="s">
        <v>114</v>
      </c>
      <c r="D38" s="41" t="s">
        <v>10</v>
      </c>
      <c r="E38" s="37">
        <v>500000</v>
      </c>
      <c r="F38" s="38">
        <v>281640</v>
      </c>
      <c r="G38" s="231"/>
      <c r="H38" s="207">
        <f t="shared" si="0"/>
        <v>56.328000000000003</v>
      </c>
    </row>
    <row r="39" spans="1:8" ht="38.25" customHeight="1" x14ac:dyDescent="0.3">
      <c r="A39" s="102" t="s">
        <v>119</v>
      </c>
      <c r="B39" s="39" t="s">
        <v>70</v>
      </c>
      <c r="C39" s="39" t="s">
        <v>114</v>
      </c>
      <c r="D39" s="41" t="s">
        <v>11</v>
      </c>
      <c r="E39" s="37">
        <v>70000</v>
      </c>
      <c r="F39" s="38">
        <v>20000</v>
      </c>
      <c r="G39" s="231"/>
      <c r="H39" s="207">
        <f t="shared" si="0"/>
        <v>28.571428571428569</v>
      </c>
    </row>
    <row r="40" spans="1:8" ht="42" customHeight="1" x14ac:dyDescent="0.3">
      <c r="A40" s="101" t="s">
        <v>119</v>
      </c>
      <c r="B40" s="35" t="s">
        <v>157</v>
      </c>
      <c r="C40" s="35" t="s">
        <v>114</v>
      </c>
      <c r="D40" s="36" t="s">
        <v>158</v>
      </c>
      <c r="E40" s="72">
        <v>500000</v>
      </c>
      <c r="F40" s="38">
        <v>0</v>
      </c>
      <c r="G40" s="231"/>
      <c r="H40" s="207">
        <f t="shared" si="0"/>
        <v>0</v>
      </c>
    </row>
    <row r="41" spans="1:8" ht="38.25" customHeight="1" x14ac:dyDescent="0.3">
      <c r="A41" s="102" t="s">
        <v>119</v>
      </c>
      <c r="B41" s="39" t="s">
        <v>159</v>
      </c>
      <c r="C41" s="39" t="s">
        <v>114</v>
      </c>
      <c r="D41" s="40" t="s">
        <v>160</v>
      </c>
      <c r="E41" s="106">
        <v>210000</v>
      </c>
      <c r="F41" s="38">
        <v>165500</v>
      </c>
      <c r="G41" s="231"/>
      <c r="H41" s="207">
        <f t="shared" si="0"/>
        <v>78.80952380952381</v>
      </c>
    </row>
    <row r="42" spans="1:8" ht="38.25" customHeight="1" x14ac:dyDescent="0.3">
      <c r="A42" s="102" t="s">
        <v>119</v>
      </c>
      <c r="B42" s="39" t="s">
        <v>161</v>
      </c>
      <c r="C42" s="39" t="s">
        <v>114</v>
      </c>
      <c r="D42" s="40" t="s">
        <v>162</v>
      </c>
      <c r="E42" s="106">
        <v>273000</v>
      </c>
      <c r="F42" s="38">
        <v>192000</v>
      </c>
      <c r="G42" s="231"/>
      <c r="H42" s="207">
        <f t="shared" si="0"/>
        <v>70.329670329670336</v>
      </c>
    </row>
    <row r="43" spans="1:8" ht="38.25" customHeight="1" x14ac:dyDescent="0.3">
      <c r="A43" s="102" t="s">
        <v>119</v>
      </c>
      <c r="B43" s="39" t="s">
        <v>71</v>
      </c>
      <c r="C43" s="39" t="s">
        <v>114</v>
      </c>
      <c r="D43" s="41" t="s">
        <v>12</v>
      </c>
      <c r="E43" s="37">
        <v>65000</v>
      </c>
      <c r="F43" s="38">
        <v>35400</v>
      </c>
      <c r="G43" s="231"/>
      <c r="H43" s="207">
        <f t="shared" si="0"/>
        <v>54.46153846153846</v>
      </c>
    </row>
    <row r="44" spans="1:8" ht="38.25" customHeight="1" x14ac:dyDescent="0.3">
      <c r="A44" s="102" t="s">
        <v>119</v>
      </c>
      <c r="B44" s="39" t="s">
        <v>73</v>
      </c>
      <c r="C44" s="39" t="s">
        <v>114</v>
      </c>
      <c r="D44" s="40" t="s">
        <v>163</v>
      </c>
      <c r="E44" s="103">
        <v>30000</v>
      </c>
      <c r="F44" s="38">
        <v>0</v>
      </c>
      <c r="G44" s="231"/>
      <c r="H44" s="207">
        <f t="shared" si="0"/>
        <v>0</v>
      </c>
    </row>
    <row r="45" spans="1:8" s="45" customFormat="1" ht="38.25" customHeight="1" x14ac:dyDescent="0.3">
      <c r="A45" s="102" t="s">
        <v>119</v>
      </c>
      <c r="B45" s="39" t="s">
        <v>78</v>
      </c>
      <c r="C45" s="39" t="s">
        <v>114</v>
      </c>
      <c r="D45" s="40" t="s">
        <v>164</v>
      </c>
      <c r="E45" s="103">
        <v>30000</v>
      </c>
      <c r="F45" s="38">
        <v>3300</v>
      </c>
      <c r="G45" s="234"/>
      <c r="H45" s="207">
        <f t="shared" si="0"/>
        <v>11</v>
      </c>
    </row>
    <row r="46" spans="1:8" s="45" customFormat="1" ht="38.25" customHeight="1" x14ac:dyDescent="0.3">
      <c r="A46" s="101" t="s">
        <v>119</v>
      </c>
      <c r="B46" s="35" t="s">
        <v>72</v>
      </c>
      <c r="C46" s="35" t="s">
        <v>114</v>
      </c>
      <c r="D46" s="44" t="s">
        <v>165</v>
      </c>
      <c r="E46" s="104">
        <v>362807.8</v>
      </c>
      <c r="F46" s="276"/>
      <c r="G46" s="234"/>
      <c r="H46" s="207">
        <f t="shared" si="0"/>
        <v>0</v>
      </c>
    </row>
    <row r="47" spans="1:8" s="45" customFormat="1" ht="38.25" customHeight="1" x14ac:dyDescent="0.3">
      <c r="A47" s="102" t="s">
        <v>119</v>
      </c>
      <c r="B47" s="39" t="s">
        <v>74</v>
      </c>
      <c r="C47" s="39" t="s">
        <v>114</v>
      </c>
      <c r="D47" s="40" t="s">
        <v>166</v>
      </c>
      <c r="E47" s="103">
        <v>100000</v>
      </c>
      <c r="F47" s="38">
        <v>5530</v>
      </c>
      <c r="G47" s="234"/>
      <c r="H47" s="207">
        <f t="shared" si="0"/>
        <v>5.53</v>
      </c>
    </row>
    <row r="48" spans="1:8" s="45" customFormat="1" ht="38.25" customHeight="1" x14ac:dyDescent="0.3">
      <c r="A48" s="102" t="s">
        <v>119</v>
      </c>
      <c r="B48" s="39" t="s">
        <v>167</v>
      </c>
      <c r="C48" s="39" t="s">
        <v>114</v>
      </c>
      <c r="D48" s="40" t="s">
        <v>168</v>
      </c>
      <c r="E48" s="103">
        <v>20000</v>
      </c>
      <c r="F48" s="38">
        <v>3000</v>
      </c>
      <c r="G48" s="234"/>
      <c r="H48" s="207">
        <f t="shared" si="0"/>
        <v>15</v>
      </c>
    </row>
    <row r="49" spans="1:8" s="45" customFormat="1" ht="38.25" customHeight="1" x14ac:dyDescent="0.3">
      <c r="A49" s="101" t="s">
        <v>119</v>
      </c>
      <c r="B49" s="35" t="s">
        <v>169</v>
      </c>
      <c r="C49" s="35" t="s">
        <v>114</v>
      </c>
      <c r="D49" s="44" t="s">
        <v>170</v>
      </c>
      <c r="E49" s="104">
        <v>120000</v>
      </c>
      <c r="F49" s="38">
        <v>10920</v>
      </c>
      <c r="G49" s="234"/>
      <c r="H49" s="207">
        <f t="shared" si="0"/>
        <v>9.1</v>
      </c>
    </row>
    <row r="50" spans="1:8" ht="38.25" customHeight="1" x14ac:dyDescent="0.3">
      <c r="A50" s="102" t="s">
        <v>119</v>
      </c>
      <c r="B50" s="39" t="s">
        <v>75</v>
      </c>
      <c r="C50" s="39" t="s">
        <v>114</v>
      </c>
      <c r="D50" s="41" t="s">
        <v>13</v>
      </c>
      <c r="E50" s="37">
        <v>350000</v>
      </c>
      <c r="F50" s="38">
        <v>102931.04</v>
      </c>
      <c r="G50" s="231"/>
      <c r="H50" s="207">
        <f t="shared" si="0"/>
        <v>29.40886857142857</v>
      </c>
    </row>
    <row r="51" spans="1:8" ht="38.25" customHeight="1" x14ac:dyDescent="0.3">
      <c r="A51" s="101" t="s">
        <v>119</v>
      </c>
      <c r="B51" s="35" t="s">
        <v>76</v>
      </c>
      <c r="C51" s="35" t="s">
        <v>114</v>
      </c>
      <c r="D51" s="36" t="s">
        <v>14</v>
      </c>
      <c r="E51" s="72">
        <v>70000</v>
      </c>
      <c r="F51" s="38">
        <v>4894.3999999999996</v>
      </c>
      <c r="G51" s="231"/>
      <c r="H51" s="207">
        <f t="shared" si="0"/>
        <v>6.992</v>
      </c>
    </row>
    <row r="52" spans="1:8" ht="38.25" customHeight="1" x14ac:dyDescent="0.3">
      <c r="A52" s="102" t="s">
        <v>119</v>
      </c>
      <c r="B52" s="39" t="s">
        <v>85</v>
      </c>
      <c r="C52" s="39" t="s">
        <v>114</v>
      </c>
      <c r="D52" s="41" t="s">
        <v>86</v>
      </c>
      <c r="E52" s="37">
        <v>15000</v>
      </c>
      <c r="F52" s="38">
        <v>0</v>
      </c>
      <c r="G52" s="231"/>
      <c r="H52" s="207">
        <f t="shared" si="0"/>
        <v>0</v>
      </c>
    </row>
    <row r="53" spans="1:8" ht="38.25" customHeight="1" x14ac:dyDescent="0.3">
      <c r="A53" s="102" t="s">
        <v>119</v>
      </c>
      <c r="B53" s="39" t="s">
        <v>171</v>
      </c>
      <c r="C53" s="39" t="s">
        <v>114</v>
      </c>
      <c r="D53" s="41" t="s">
        <v>172</v>
      </c>
      <c r="E53" s="37">
        <v>800000</v>
      </c>
      <c r="F53" s="38">
        <v>0</v>
      </c>
      <c r="G53" s="231"/>
      <c r="H53" s="207">
        <f t="shared" si="0"/>
        <v>0</v>
      </c>
    </row>
    <row r="54" spans="1:8" ht="38.25" customHeight="1" x14ac:dyDescent="0.3">
      <c r="A54" s="102" t="s">
        <v>119</v>
      </c>
      <c r="B54" s="39" t="s">
        <v>173</v>
      </c>
      <c r="C54" s="39" t="s">
        <v>114</v>
      </c>
      <c r="D54" s="41" t="s">
        <v>81</v>
      </c>
      <c r="E54" s="37">
        <v>20000</v>
      </c>
      <c r="F54" s="38">
        <v>0</v>
      </c>
      <c r="G54" s="231"/>
      <c r="H54" s="207">
        <f t="shared" si="0"/>
        <v>0</v>
      </c>
    </row>
    <row r="55" spans="1:8" ht="49.5" customHeight="1" x14ac:dyDescent="0.3">
      <c r="A55" s="102" t="s">
        <v>119</v>
      </c>
      <c r="B55" s="39" t="s">
        <v>77</v>
      </c>
      <c r="C55" s="39" t="s">
        <v>114</v>
      </c>
      <c r="D55" s="41" t="s">
        <v>174</v>
      </c>
      <c r="E55" s="37">
        <v>196745.9</v>
      </c>
      <c r="F55" s="38">
        <v>19900</v>
      </c>
      <c r="G55" s="231"/>
      <c r="H55" s="207">
        <f t="shared" si="0"/>
        <v>10.114569096484349</v>
      </c>
    </row>
    <row r="56" spans="1:8" ht="38.25" customHeight="1" x14ac:dyDescent="0.3">
      <c r="A56" s="102" t="s">
        <v>119</v>
      </c>
      <c r="B56" s="39" t="s">
        <v>80</v>
      </c>
      <c r="C56" s="39" t="s">
        <v>114</v>
      </c>
      <c r="D56" s="41" t="s">
        <v>15</v>
      </c>
      <c r="E56" s="37">
        <v>250000</v>
      </c>
      <c r="F56" s="38">
        <v>134500</v>
      </c>
      <c r="G56" s="231"/>
      <c r="H56" s="207">
        <f t="shared" si="0"/>
        <v>53.800000000000004</v>
      </c>
    </row>
    <row r="57" spans="1:8" ht="38.25" customHeight="1" x14ac:dyDescent="0.3">
      <c r="A57" s="133"/>
      <c r="B57" s="79" t="s">
        <v>175</v>
      </c>
      <c r="C57" s="79"/>
      <c r="D57" s="81" t="s">
        <v>176</v>
      </c>
      <c r="E57" s="34">
        <f>E58</f>
        <v>20000</v>
      </c>
      <c r="F57" s="34">
        <f>F58</f>
        <v>271.88</v>
      </c>
      <c r="G57" s="232"/>
      <c r="H57" s="208">
        <f>F57/E57*100</f>
        <v>1.3593999999999999</v>
      </c>
    </row>
    <row r="58" spans="1:8" s="45" customFormat="1" ht="57" customHeight="1" thickBot="1" x14ac:dyDescent="0.35">
      <c r="A58" s="107" t="s">
        <v>119</v>
      </c>
      <c r="B58" s="46" t="s">
        <v>177</v>
      </c>
      <c r="C58" s="46" t="s">
        <v>114</v>
      </c>
      <c r="D58" s="108" t="s">
        <v>178</v>
      </c>
      <c r="E58" s="109">
        <v>20000</v>
      </c>
      <c r="F58" s="38">
        <v>271.88</v>
      </c>
      <c r="G58" s="234"/>
      <c r="H58" s="207">
        <f t="shared" si="0"/>
        <v>1.3593999999999999</v>
      </c>
    </row>
    <row r="59" spans="1:8" s="45" customFormat="1" ht="38.25" customHeight="1" thickBot="1" x14ac:dyDescent="0.35">
      <c r="A59" s="29"/>
      <c r="B59" s="60"/>
      <c r="C59" s="60"/>
      <c r="D59" s="78" t="s">
        <v>34</v>
      </c>
      <c r="E59" s="67">
        <f>E57+E33+E18+E10+E3</f>
        <v>35998726.289999999</v>
      </c>
      <c r="F59" s="67">
        <f>F57+F33+F18+F10+F3</f>
        <v>14533490.720000001</v>
      </c>
      <c r="G59" s="235"/>
      <c r="H59" s="210">
        <f t="shared" si="0"/>
        <v>40.372235958907318</v>
      </c>
    </row>
    <row r="60" spans="1:8" s="45" customFormat="1" ht="38.25" customHeight="1" thickBot="1" x14ac:dyDescent="0.35">
      <c r="A60" s="110"/>
      <c r="B60" s="49"/>
      <c r="C60" s="49"/>
      <c r="D60" s="111"/>
      <c r="E60" s="50"/>
      <c r="F60" s="63"/>
      <c r="G60" s="68"/>
      <c r="H60" s="211"/>
    </row>
    <row r="61" spans="1:8" s="160" customFormat="1" ht="106.5" customHeight="1" x14ac:dyDescent="0.3">
      <c r="A61" s="163"/>
      <c r="B61" s="164" t="s">
        <v>111</v>
      </c>
      <c r="C61" s="164" t="s">
        <v>112</v>
      </c>
      <c r="D61" s="164" t="s">
        <v>179</v>
      </c>
      <c r="E61" s="164" t="s">
        <v>121</v>
      </c>
      <c r="F61" s="150" t="s">
        <v>285</v>
      </c>
      <c r="G61" s="236"/>
      <c r="H61" s="206" t="s">
        <v>288</v>
      </c>
    </row>
    <row r="62" spans="1:8" s="45" customFormat="1" ht="38.25" customHeight="1" x14ac:dyDescent="0.3">
      <c r="A62" s="101" t="s">
        <v>119</v>
      </c>
      <c r="B62" s="35" t="s">
        <v>182</v>
      </c>
      <c r="C62" s="35" t="s">
        <v>113</v>
      </c>
      <c r="D62" s="36" t="s">
        <v>183</v>
      </c>
      <c r="E62" s="72">
        <v>200000</v>
      </c>
      <c r="F62" s="38">
        <v>0</v>
      </c>
      <c r="G62" s="231"/>
      <c r="H62" s="207">
        <f t="shared" ref="H62:H72" si="1">F62/E62*100</f>
        <v>0</v>
      </c>
    </row>
    <row r="63" spans="1:8" s="45" customFormat="1" ht="38.25" customHeight="1" x14ac:dyDescent="0.3">
      <c r="A63" s="101" t="s">
        <v>119</v>
      </c>
      <c r="B63" s="35" t="s">
        <v>186</v>
      </c>
      <c r="C63" s="35" t="s">
        <v>113</v>
      </c>
      <c r="D63" s="36" t="s">
        <v>187</v>
      </c>
      <c r="E63" s="72">
        <v>300000</v>
      </c>
      <c r="F63" s="38">
        <v>0</v>
      </c>
      <c r="G63" s="231"/>
      <c r="H63" s="207">
        <f t="shared" si="1"/>
        <v>0</v>
      </c>
    </row>
    <row r="64" spans="1:8" s="54" customFormat="1" ht="38.25" customHeight="1" x14ac:dyDescent="0.3">
      <c r="A64" s="101" t="s">
        <v>119</v>
      </c>
      <c r="B64" s="35" t="s">
        <v>188</v>
      </c>
      <c r="C64" s="35" t="s">
        <v>113</v>
      </c>
      <c r="D64" s="36" t="s">
        <v>189</v>
      </c>
      <c r="E64" s="72">
        <v>1207859.6099999999</v>
      </c>
      <c r="F64" s="247">
        <v>0</v>
      </c>
      <c r="G64" s="248"/>
      <c r="H64" s="207">
        <f t="shared" si="1"/>
        <v>0</v>
      </c>
    </row>
    <row r="65" spans="1:245" ht="38.25" customHeight="1" x14ac:dyDescent="0.3">
      <c r="A65" s="101" t="s">
        <v>191</v>
      </c>
      <c r="B65" s="35" t="s">
        <v>153</v>
      </c>
      <c r="C65" s="35" t="s">
        <v>113</v>
      </c>
      <c r="D65" s="105" t="s">
        <v>192</v>
      </c>
      <c r="E65" s="72">
        <v>14000</v>
      </c>
      <c r="F65" s="38"/>
      <c r="G65" s="231"/>
      <c r="H65" s="207">
        <f t="shared" si="1"/>
        <v>0</v>
      </c>
    </row>
    <row r="66" spans="1:245" ht="38.25" customHeight="1" x14ac:dyDescent="0.3">
      <c r="A66" s="101" t="s">
        <v>119</v>
      </c>
      <c r="B66" s="35" t="s">
        <v>193</v>
      </c>
      <c r="C66" s="35" t="s">
        <v>113</v>
      </c>
      <c r="D66" s="36" t="s">
        <v>194</v>
      </c>
      <c r="E66" s="72">
        <v>200000</v>
      </c>
      <c r="F66" s="38"/>
      <c r="G66" s="231"/>
      <c r="H66" s="207">
        <f t="shared" si="1"/>
        <v>0</v>
      </c>
    </row>
    <row r="67" spans="1:245" ht="38.25" customHeight="1" x14ac:dyDescent="0.3">
      <c r="A67" s="102" t="s">
        <v>119</v>
      </c>
      <c r="B67" s="55" t="s">
        <v>195</v>
      </c>
      <c r="C67" s="39" t="s">
        <v>113</v>
      </c>
      <c r="D67" s="41" t="s">
        <v>87</v>
      </c>
      <c r="E67" s="37">
        <v>60000</v>
      </c>
      <c r="F67" s="38">
        <v>60000</v>
      </c>
      <c r="G67" s="231"/>
      <c r="H67" s="207">
        <f t="shared" si="1"/>
        <v>100</v>
      </c>
    </row>
    <row r="68" spans="1:245" ht="38.25" customHeight="1" x14ac:dyDescent="0.3">
      <c r="A68" s="165" t="s">
        <v>119</v>
      </c>
      <c r="B68" s="56" t="s">
        <v>195</v>
      </c>
      <c r="C68" s="39" t="s">
        <v>113</v>
      </c>
      <c r="D68" s="41" t="s">
        <v>91</v>
      </c>
      <c r="E68" s="37">
        <v>30000</v>
      </c>
      <c r="F68" s="57">
        <v>30000</v>
      </c>
      <c r="G68" s="237"/>
      <c r="H68" s="207">
        <f t="shared" si="1"/>
        <v>100</v>
      </c>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c r="BS68" s="58"/>
      <c r="BT68" s="58"/>
      <c r="BU68" s="58"/>
      <c r="BV68" s="58"/>
      <c r="BW68" s="58"/>
      <c r="BX68" s="58"/>
      <c r="BY68" s="58"/>
      <c r="BZ68" s="58"/>
      <c r="CA68" s="58"/>
      <c r="CB68" s="58"/>
      <c r="CC68" s="58"/>
      <c r="CD68" s="58"/>
      <c r="CE68" s="58"/>
      <c r="CF68" s="58"/>
      <c r="CG68" s="58"/>
      <c r="CH68" s="58"/>
      <c r="CI68" s="58"/>
      <c r="CJ68" s="58"/>
      <c r="CK68" s="58"/>
      <c r="CL68" s="58"/>
      <c r="CM68" s="58"/>
      <c r="CN68" s="58"/>
      <c r="CO68" s="58"/>
      <c r="CP68" s="58"/>
      <c r="CQ68" s="58"/>
      <c r="CR68" s="58"/>
      <c r="CS68" s="58"/>
      <c r="CT68" s="58"/>
      <c r="CU68" s="58"/>
      <c r="CV68" s="58"/>
      <c r="CW68" s="58"/>
      <c r="CX68" s="58"/>
      <c r="CY68" s="58"/>
      <c r="CZ68" s="58"/>
      <c r="DA68" s="58"/>
      <c r="DB68" s="58"/>
      <c r="DC68" s="58"/>
      <c r="DD68" s="58"/>
      <c r="DE68" s="58"/>
      <c r="DF68" s="58"/>
      <c r="DG68" s="58"/>
      <c r="DH68" s="58"/>
      <c r="DI68" s="58"/>
      <c r="DJ68" s="58"/>
      <c r="DK68" s="58"/>
      <c r="DL68" s="58"/>
      <c r="DM68" s="58"/>
      <c r="DN68" s="58"/>
      <c r="DO68" s="58"/>
      <c r="DP68" s="58"/>
      <c r="DQ68" s="58"/>
      <c r="DR68" s="58"/>
      <c r="DS68" s="58"/>
      <c r="DT68" s="58"/>
      <c r="DU68" s="58"/>
      <c r="DV68" s="58"/>
      <c r="DW68" s="58"/>
      <c r="DX68" s="58"/>
      <c r="DY68" s="58"/>
      <c r="DZ68" s="58"/>
      <c r="EA68" s="58"/>
      <c r="EB68" s="58"/>
      <c r="EC68" s="58"/>
      <c r="ED68" s="58"/>
      <c r="EE68" s="58"/>
      <c r="EF68" s="58"/>
      <c r="EG68" s="58"/>
      <c r="EH68" s="58"/>
      <c r="EI68" s="58"/>
      <c r="EJ68" s="58"/>
      <c r="EK68" s="58"/>
      <c r="EL68" s="58"/>
      <c r="EM68" s="58"/>
      <c r="EN68" s="58"/>
      <c r="EO68" s="58"/>
      <c r="EP68" s="58"/>
      <c r="EQ68" s="58"/>
      <c r="ER68" s="58"/>
      <c r="ES68" s="58"/>
      <c r="ET68" s="58"/>
      <c r="EU68" s="58"/>
      <c r="EV68" s="58"/>
      <c r="EW68" s="58"/>
      <c r="EX68" s="58"/>
      <c r="EY68" s="58"/>
      <c r="EZ68" s="58"/>
      <c r="FA68" s="58"/>
      <c r="FB68" s="58"/>
      <c r="FC68" s="58"/>
      <c r="FD68" s="58"/>
      <c r="FE68" s="58"/>
      <c r="FF68" s="58"/>
      <c r="FG68" s="58"/>
      <c r="FH68" s="58"/>
      <c r="FI68" s="58"/>
      <c r="FJ68" s="58"/>
      <c r="FK68" s="58"/>
      <c r="FL68" s="58"/>
      <c r="FM68" s="58"/>
      <c r="FN68" s="58"/>
      <c r="FO68" s="58"/>
      <c r="FP68" s="58"/>
      <c r="FQ68" s="58"/>
      <c r="FR68" s="58"/>
      <c r="FS68" s="58"/>
      <c r="FT68" s="58"/>
      <c r="FU68" s="58"/>
      <c r="FV68" s="58"/>
      <c r="FW68" s="58"/>
      <c r="FX68" s="58"/>
      <c r="FY68" s="58"/>
      <c r="FZ68" s="58"/>
      <c r="GA68" s="58"/>
      <c r="GB68" s="58"/>
      <c r="GC68" s="58"/>
      <c r="GD68" s="58"/>
      <c r="GE68" s="58"/>
      <c r="GF68" s="58"/>
      <c r="GG68" s="58"/>
      <c r="GH68" s="58"/>
      <c r="GI68" s="58"/>
      <c r="GJ68" s="58"/>
      <c r="GK68" s="58"/>
      <c r="GL68" s="58"/>
      <c r="GM68" s="58"/>
      <c r="GN68" s="58"/>
      <c r="GO68" s="58"/>
      <c r="GP68" s="58"/>
      <c r="GQ68" s="58"/>
      <c r="GR68" s="58"/>
      <c r="GS68" s="58"/>
      <c r="GT68" s="58"/>
      <c r="GU68" s="58"/>
      <c r="GV68" s="58"/>
      <c r="GW68" s="58"/>
      <c r="GX68" s="58"/>
      <c r="GY68" s="58"/>
      <c r="GZ68" s="58"/>
      <c r="HA68" s="58"/>
      <c r="HB68" s="58"/>
      <c r="HC68" s="58"/>
      <c r="HD68" s="58"/>
      <c r="HE68" s="58"/>
      <c r="HF68" s="58"/>
      <c r="HG68" s="58"/>
      <c r="HH68" s="58"/>
      <c r="HI68" s="58"/>
      <c r="HJ68" s="58"/>
      <c r="HK68" s="58"/>
      <c r="HL68" s="58"/>
      <c r="HM68" s="58"/>
      <c r="HN68" s="58"/>
      <c r="HO68" s="58"/>
      <c r="HP68" s="58"/>
      <c r="HQ68" s="58"/>
      <c r="HR68" s="58"/>
      <c r="HS68" s="58"/>
      <c r="HT68" s="58"/>
      <c r="HU68" s="58"/>
      <c r="HV68" s="58"/>
      <c r="HW68" s="58"/>
      <c r="HX68" s="58"/>
      <c r="HY68" s="58"/>
      <c r="HZ68" s="58"/>
      <c r="IA68" s="58"/>
      <c r="IB68" s="58"/>
      <c r="IC68" s="58"/>
      <c r="ID68" s="58"/>
      <c r="IE68" s="58"/>
      <c r="IF68" s="58"/>
      <c r="IG68" s="58"/>
      <c r="IH68" s="58"/>
      <c r="II68" s="58"/>
      <c r="IJ68" s="58"/>
      <c r="IK68" s="58"/>
    </row>
    <row r="69" spans="1:245" ht="38.25" customHeight="1" x14ac:dyDescent="0.3">
      <c r="A69" s="102" t="s">
        <v>119</v>
      </c>
      <c r="B69" s="56" t="s">
        <v>195</v>
      </c>
      <c r="C69" s="39" t="s">
        <v>113</v>
      </c>
      <c r="D69" s="41" t="s">
        <v>88</v>
      </c>
      <c r="E69" s="114">
        <v>415000</v>
      </c>
      <c r="F69" s="38">
        <v>415000</v>
      </c>
      <c r="G69" s="231"/>
      <c r="H69" s="207">
        <f t="shared" si="1"/>
        <v>100</v>
      </c>
    </row>
    <row r="70" spans="1:245" ht="69.75" customHeight="1" x14ac:dyDescent="0.3">
      <c r="A70" s="101" t="s">
        <v>119</v>
      </c>
      <c r="B70" s="59">
        <v>55073</v>
      </c>
      <c r="C70" s="35" t="s">
        <v>113</v>
      </c>
      <c r="D70" s="36" t="s">
        <v>196</v>
      </c>
      <c r="E70" s="115">
        <v>100000</v>
      </c>
      <c r="F70" s="38">
        <v>83280</v>
      </c>
      <c r="G70" s="231"/>
      <c r="H70" s="207">
        <f t="shared" si="1"/>
        <v>83.28</v>
      </c>
    </row>
    <row r="71" spans="1:245" ht="69.75" customHeight="1" x14ac:dyDescent="0.3">
      <c r="A71" s="101" t="s">
        <v>119</v>
      </c>
      <c r="B71" s="59" t="s">
        <v>197</v>
      </c>
      <c r="C71" s="35" t="s">
        <v>113</v>
      </c>
      <c r="D71" s="36" t="s">
        <v>92</v>
      </c>
      <c r="E71" s="115">
        <v>415000</v>
      </c>
      <c r="F71" s="38">
        <v>415000</v>
      </c>
      <c r="G71" s="231"/>
      <c r="H71" s="207">
        <f t="shared" si="1"/>
        <v>100</v>
      </c>
    </row>
    <row r="72" spans="1:245" ht="69.75" customHeight="1" x14ac:dyDescent="0.3">
      <c r="A72" s="101" t="s">
        <v>119</v>
      </c>
      <c r="B72" s="161" t="s">
        <v>198</v>
      </c>
      <c r="C72" s="35" t="s">
        <v>113</v>
      </c>
      <c r="D72" s="162" t="s">
        <v>199</v>
      </c>
      <c r="E72" s="115">
        <v>350000</v>
      </c>
      <c r="F72" s="38">
        <v>350000</v>
      </c>
      <c r="G72" s="231"/>
      <c r="H72" s="207">
        <f t="shared" si="1"/>
        <v>100</v>
      </c>
    </row>
    <row r="73" spans="1:245" ht="38.25" customHeight="1" thickBot="1" x14ac:dyDescent="0.35">
      <c r="A73" s="166"/>
      <c r="B73" s="83"/>
      <c r="C73" s="83"/>
      <c r="D73" s="138" t="s">
        <v>44</v>
      </c>
      <c r="E73" s="84">
        <f>SUM(E62:E72)</f>
        <v>3291859.61</v>
      </c>
      <c r="F73" s="84">
        <f>SUM(F62:F72)</f>
        <v>1353280</v>
      </c>
      <c r="G73" s="84"/>
      <c r="H73" s="212">
        <f>F73/E73*100</f>
        <v>41.109894112404142</v>
      </c>
    </row>
    <row r="74" spans="1:245" s="64" customFormat="1" ht="38.25" customHeight="1" thickBot="1" x14ac:dyDescent="0.35">
      <c r="A74" s="117"/>
      <c r="B74" s="61"/>
      <c r="C74" s="61"/>
      <c r="D74" s="118"/>
      <c r="E74" s="62"/>
      <c r="F74" s="63"/>
      <c r="G74" s="203"/>
      <c r="H74" s="213"/>
    </row>
    <row r="75" spans="1:245" s="77" customFormat="1" ht="103.5" customHeight="1" x14ac:dyDescent="0.3">
      <c r="A75" s="167"/>
      <c r="B75" s="164" t="s">
        <v>111</v>
      </c>
      <c r="C75" s="164" t="s">
        <v>112</v>
      </c>
      <c r="D75" s="164" t="s">
        <v>33</v>
      </c>
      <c r="E75" s="164" t="s">
        <v>121</v>
      </c>
      <c r="F75" s="150" t="s">
        <v>285</v>
      </c>
      <c r="G75" s="236"/>
      <c r="H75" s="206" t="s">
        <v>288</v>
      </c>
    </row>
    <row r="76" spans="1:245" ht="79.5" customHeight="1" x14ac:dyDescent="0.3">
      <c r="A76" s="102" t="s">
        <v>119</v>
      </c>
      <c r="B76" s="39" t="s">
        <v>202</v>
      </c>
      <c r="C76" s="35" t="s">
        <v>200</v>
      </c>
      <c r="D76" s="41" t="s">
        <v>104</v>
      </c>
      <c r="E76" s="37">
        <v>110646.3</v>
      </c>
      <c r="F76" s="38">
        <v>0</v>
      </c>
      <c r="G76" s="231"/>
      <c r="H76" s="207">
        <f t="shared" ref="H76:H85" si="2">F76/E76*100</f>
        <v>0</v>
      </c>
    </row>
    <row r="77" spans="1:245" ht="56.25" customHeight="1" x14ac:dyDescent="0.3">
      <c r="A77" s="101" t="s">
        <v>119</v>
      </c>
      <c r="B77" s="65">
        <v>5</v>
      </c>
      <c r="C77" s="35" t="s">
        <v>200</v>
      </c>
      <c r="D77" s="36" t="s">
        <v>203</v>
      </c>
      <c r="E77" s="72">
        <v>150000</v>
      </c>
      <c r="F77" s="38">
        <v>124600</v>
      </c>
      <c r="G77" s="231"/>
      <c r="H77" s="207">
        <f t="shared" si="2"/>
        <v>83.066666666666663</v>
      </c>
    </row>
    <row r="78" spans="1:245" s="45" customFormat="1" ht="79.5" customHeight="1" x14ac:dyDescent="0.3">
      <c r="A78" s="101" t="s">
        <v>119</v>
      </c>
      <c r="B78" s="35" t="s">
        <v>72</v>
      </c>
      <c r="C78" s="35" t="s">
        <v>200</v>
      </c>
      <c r="D78" s="36" t="s">
        <v>206</v>
      </c>
      <c r="E78" s="72">
        <v>350000</v>
      </c>
      <c r="F78" s="38"/>
      <c r="G78" s="231"/>
      <c r="H78" s="207">
        <f t="shared" si="2"/>
        <v>0</v>
      </c>
    </row>
    <row r="79" spans="1:245" s="45" customFormat="1" ht="42.75" customHeight="1" x14ac:dyDescent="0.3">
      <c r="A79" s="101" t="s">
        <v>119</v>
      </c>
      <c r="B79" s="35" t="s">
        <v>109</v>
      </c>
      <c r="C79" s="35" t="s">
        <v>200</v>
      </c>
      <c r="D79" s="119" t="s">
        <v>207</v>
      </c>
      <c r="E79" s="115">
        <v>130000</v>
      </c>
      <c r="F79" s="276">
        <v>2850</v>
      </c>
      <c r="G79" s="234"/>
      <c r="H79" s="207">
        <f t="shared" si="2"/>
        <v>2.1923076923076925</v>
      </c>
    </row>
    <row r="80" spans="1:245" s="45" customFormat="1" ht="79.5" customHeight="1" x14ac:dyDescent="0.3">
      <c r="A80" s="101" t="s">
        <v>119</v>
      </c>
      <c r="B80" s="35" t="s">
        <v>208</v>
      </c>
      <c r="C80" s="35" t="s">
        <v>200</v>
      </c>
      <c r="D80" s="36" t="s">
        <v>209</v>
      </c>
      <c r="E80" s="115">
        <v>100000</v>
      </c>
      <c r="F80" s="38">
        <v>50000</v>
      </c>
      <c r="G80" s="234"/>
      <c r="H80" s="207">
        <f t="shared" si="2"/>
        <v>50</v>
      </c>
    </row>
    <row r="81" spans="1:8" s="45" customFormat="1" ht="60.75" customHeight="1" x14ac:dyDescent="0.3">
      <c r="A81" s="101" t="s">
        <v>119</v>
      </c>
      <c r="B81" s="35" t="s">
        <v>94</v>
      </c>
      <c r="C81" s="35" t="s">
        <v>200</v>
      </c>
      <c r="D81" s="36" t="s">
        <v>212</v>
      </c>
      <c r="E81" s="115">
        <v>350000</v>
      </c>
      <c r="F81" s="38">
        <v>0</v>
      </c>
      <c r="G81" s="234"/>
      <c r="H81" s="207">
        <f t="shared" si="2"/>
        <v>0</v>
      </c>
    </row>
    <row r="82" spans="1:8" s="45" customFormat="1" ht="79.5" customHeight="1" x14ac:dyDescent="0.3">
      <c r="A82" s="101" t="s">
        <v>119</v>
      </c>
      <c r="B82" s="35" t="s">
        <v>213</v>
      </c>
      <c r="C82" s="35" t="s">
        <v>200</v>
      </c>
      <c r="D82" s="36" t="s">
        <v>214</v>
      </c>
      <c r="E82" s="115">
        <v>30000</v>
      </c>
      <c r="F82" s="38"/>
      <c r="G82" s="234"/>
      <c r="H82" s="207">
        <f t="shared" si="2"/>
        <v>0</v>
      </c>
    </row>
    <row r="83" spans="1:8" s="45" customFormat="1" ht="79.5" customHeight="1" x14ac:dyDescent="0.3">
      <c r="A83" s="102" t="s">
        <v>119</v>
      </c>
      <c r="B83" s="56" t="s">
        <v>195</v>
      </c>
      <c r="C83" s="39" t="s">
        <v>200</v>
      </c>
      <c r="D83" s="41" t="s">
        <v>215</v>
      </c>
      <c r="E83" s="37">
        <v>36243</v>
      </c>
      <c r="F83" s="38">
        <v>36243</v>
      </c>
      <c r="G83" s="234"/>
      <c r="H83" s="207">
        <f t="shared" si="2"/>
        <v>100</v>
      </c>
    </row>
    <row r="84" spans="1:8" s="45" customFormat="1" ht="59.25" customHeight="1" x14ac:dyDescent="0.3">
      <c r="A84" s="102" t="s">
        <v>119</v>
      </c>
      <c r="B84" s="56" t="s">
        <v>195</v>
      </c>
      <c r="C84" s="39" t="s">
        <v>200</v>
      </c>
      <c r="D84" s="41" t="s">
        <v>209</v>
      </c>
      <c r="E84" s="37">
        <v>100000</v>
      </c>
      <c r="F84" s="38">
        <v>100000</v>
      </c>
      <c r="G84" s="234"/>
      <c r="H84" s="207">
        <f t="shared" si="2"/>
        <v>100</v>
      </c>
    </row>
    <row r="85" spans="1:8" s="45" customFormat="1" ht="61.5" customHeight="1" thickBot="1" x14ac:dyDescent="0.35">
      <c r="A85" s="129" t="s">
        <v>119</v>
      </c>
      <c r="B85" s="66" t="s">
        <v>195</v>
      </c>
      <c r="C85" s="120" t="s">
        <v>200</v>
      </c>
      <c r="D85" s="121" t="s">
        <v>95</v>
      </c>
      <c r="E85" s="47">
        <v>49800</v>
      </c>
      <c r="F85" s="48">
        <v>49800</v>
      </c>
      <c r="G85" s="246"/>
      <c r="H85" s="207">
        <f t="shared" si="2"/>
        <v>100</v>
      </c>
    </row>
    <row r="86" spans="1:8" s="45" customFormat="1" ht="38.25" customHeight="1" thickBot="1" x14ac:dyDescent="0.35">
      <c r="A86" s="29"/>
      <c r="B86" s="122"/>
      <c r="C86" s="60"/>
      <c r="D86" s="78" t="s">
        <v>35</v>
      </c>
      <c r="E86" s="67">
        <f>SUM(E76:E85)</f>
        <v>1406689.3</v>
      </c>
      <c r="F86" s="67">
        <f>SUM(F76:F85)</f>
        <v>363493</v>
      </c>
      <c r="G86" s="67"/>
      <c r="H86" s="210">
        <f>F86/E86*100</f>
        <v>25.840318825201841</v>
      </c>
    </row>
    <row r="87" spans="1:8" ht="38.25" customHeight="1" thickBot="1" x14ac:dyDescent="0.35">
      <c r="A87" s="117"/>
      <c r="B87" s="61"/>
      <c r="C87" s="61"/>
      <c r="D87" s="118"/>
      <c r="E87" s="62"/>
    </row>
    <row r="88" spans="1:8" s="54" customFormat="1" ht="101.25" customHeight="1" x14ac:dyDescent="0.3">
      <c r="A88" s="168"/>
      <c r="B88" s="169" t="s">
        <v>111</v>
      </c>
      <c r="C88" s="169" t="s">
        <v>112</v>
      </c>
      <c r="D88" s="169" t="s">
        <v>216</v>
      </c>
      <c r="E88" s="169" t="s">
        <v>121</v>
      </c>
      <c r="F88" s="150" t="s">
        <v>285</v>
      </c>
      <c r="G88" s="236"/>
      <c r="H88" s="206" t="s">
        <v>288</v>
      </c>
    </row>
    <row r="89" spans="1:8" s="45" customFormat="1" ht="48" customHeight="1" x14ac:dyDescent="0.3">
      <c r="A89" s="101" t="s">
        <v>191</v>
      </c>
      <c r="B89" s="35" t="s">
        <v>96</v>
      </c>
      <c r="C89" s="35" t="s">
        <v>115</v>
      </c>
      <c r="D89" s="36" t="s">
        <v>23</v>
      </c>
      <c r="E89" s="72">
        <v>630000</v>
      </c>
      <c r="F89" s="38">
        <v>605627</v>
      </c>
      <c r="G89" s="234"/>
      <c r="H89" s="209"/>
    </row>
    <row r="90" spans="1:8" s="45" customFormat="1" ht="48" customHeight="1" x14ac:dyDescent="0.3">
      <c r="A90" s="101" t="s">
        <v>191</v>
      </c>
      <c r="B90" s="35" t="s">
        <v>153</v>
      </c>
      <c r="C90" s="35" t="s">
        <v>115</v>
      </c>
      <c r="D90" s="36" t="s">
        <v>192</v>
      </c>
      <c r="E90" s="72">
        <v>36000</v>
      </c>
      <c r="F90" s="38"/>
      <c r="G90" s="231"/>
      <c r="H90" s="209"/>
    </row>
    <row r="91" spans="1:8" s="45" customFormat="1" ht="58.5" customHeight="1" x14ac:dyDescent="0.3">
      <c r="A91" s="102" t="s">
        <v>191</v>
      </c>
      <c r="B91" s="56" t="s">
        <v>195</v>
      </c>
      <c r="C91" s="39" t="s">
        <v>115</v>
      </c>
      <c r="D91" s="41" t="s">
        <v>23</v>
      </c>
      <c r="E91" s="37">
        <v>264000</v>
      </c>
      <c r="F91" s="38">
        <v>264000</v>
      </c>
      <c r="G91" s="234"/>
      <c r="H91" s="209"/>
    </row>
    <row r="92" spans="1:8" ht="58.5" customHeight="1" x14ac:dyDescent="0.3">
      <c r="A92" s="102" t="s">
        <v>191</v>
      </c>
      <c r="B92" s="56" t="s">
        <v>195</v>
      </c>
      <c r="C92" s="39" t="s">
        <v>115</v>
      </c>
      <c r="D92" s="41" t="s">
        <v>220</v>
      </c>
      <c r="E92" s="37">
        <v>100000</v>
      </c>
      <c r="F92" s="38">
        <v>96000</v>
      </c>
      <c r="G92" s="231"/>
      <c r="H92" s="207"/>
    </row>
    <row r="93" spans="1:8" ht="38.25" customHeight="1" thickBot="1" x14ac:dyDescent="0.35">
      <c r="A93" s="141"/>
      <c r="B93" s="83"/>
      <c r="C93" s="83"/>
      <c r="D93" s="138" t="s">
        <v>36</v>
      </c>
      <c r="E93" s="84">
        <f>SUM(E89:E92)</f>
        <v>1030000</v>
      </c>
      <c r="F93" s="84">
        <f>SUM(F89:F92)</f>
        <v>965627</v>
      </c>
      <c r="G93" s="84"/>
      <c r="H93" s="212">
        <f>F93/E93*100</f>
        <v>93.750194174757283</v>
      </c>
    </row>
    <row r="94" spans="1:8" ht="38.25" customHeight="1" thickBot="1" x14ac:dyDescent="0.35">
      <c r="A94" s="117"/>
      <c r="B94" s="61"/>
      <c r="C94" s="61"/>
      <c r="D94" s="118"/>
      <c r="E94" s="62"/>
    </row>
    <row r="95" spans="1:8" s="77" customFormat="1" ht="102" customHeight="1" x14ac:dyDescent="0.3">
      <c r="A95" s="167"/>
      <c r="B95" s="164" t="s">
        <v>111</v>
      </c>
      <c r="C95" s="164" t="s">
        <v>112</v>
      </c>
      <c r="D95" s="164" t="s">
        <v>222</v>
      </c>
      <c r="E95" s="164" t="s">
        <v>121</v>
      </c>
      <c r="F95" s="150" t="s">
        <v>285</v>
      </c>
      <c r="G95" s="236"/>
      <c r="H95" s="206" t="s">
        <v>288</v>
      </c>
    </row>
    <row r="96" spans="1:8" s="45" customFormat="1" ht="56.25" customHeight="1" x14ac:dyDescent="0.3">
      <c r="A96" s="101" t="s">
        <v>119</v>
      </c>
      <c r="B96" s="35" t="s">
        <v>226</v>
      </c>
      <c r="C96" s="35" t="s">
        <v>223</v>
      </c>
      <c r="D96" s="36" t="s">
        <v>227</v>
      </c>
      <c r="E96" s="72">
        <v>500000</v>
      </c>
      <c r="F96" s="38">
        <v>499800</v>
      </c>
      <c r="G96" s="234"/>
      <c r="H96" s="209"/>
    </row>
    <row r="97" spans="1:8" ht="38.25" customHeight="1" x14ac:dyDescent="0.3">
      <c r="A97" s="101" t="s">
        <v>119</v>
      </c>
      <c r="B97" s="35" t="s">
        <v>153</v>
      </c>
      <c r="C97" s="35" t="s">
        <v>223</v>
      </c>
      <c r="D97" s="36" t="s">
        <v>228</v>
      </c>
      <c r="E97" s="72">
        <v>138000</v>
      </c>
      <c r="F97" s="38">
        <v>119400</v>
      </c>
      <c r="G97" s="231"/>
      <c r="H97" s="207"/>
    </row>
    <row r="98" spans="1:8" s="64" customFormat="1" ht="38.25" customHeight="1" thickBot="1" x14ac:dyDescent="0.35">
      <c r="A98" s="141"/>
      <c r="B98" s="83"/>
      <c r="C98" s="83"/>
      <c r="D98" s="138" t="s">
        <v>37</v>
      </c>
      <c r="E98" s="84">
        <f>E96+E97</f>
        <v>638000</v>
      </c>
      <c r="F98" s="84">
        <f>SUM(F96:F97)</f>
        <v>619200</v>
      </c>
      <c r="G98" s="238"/>
      <c r="H98" s="214">
        <f>F98/E98*100</f>
        <v>97.053291536050153</v>
      </c>
    </row>
    <row r="99" spans="1:8" ht="38.25" customHeight="1" thickBot="1" x14ac:dyDescent="0.35">
      <c r="A99" s="124"/>
      <c r="B99" s="61"/>
      <c r="C99" s="61"/>
      <c r="D99" s="125"/>
      <c r="E99" s="70"/>
    </row>
    <row r="100" spans="1:8" s="77" customFormat="1" ht="108" customHeight="1" x14ac:dyDescent="0.3">
      <c r="A100" s="167"/>
      <c r="B100" s="164" t="s">
        <v>111</v>
      </c>
      <c r="C100" s="164" t="s">
        <v>112</v>
      </c>
      <c r="D100" s="164" t="s">
        <v>231</v>
      </c>
      <c r="E100" s="164" t="s">
        <v>121</v>
      </c>
      <c r="F100" s="150" t="s">
        <v>285</v>
      </c>
      <c r="G100" s="236"/>
      <c r="H100" s="206" t="s">
        <v>288</v>
      </c>
    </row>
    <row r="101" spans="1:8" ht="49.5" customHeight="1" x14ac:dyDescent="0.3">
      <c r="A101" s="102" t="s">
        <v>119</v>
      </c>
      <c r="B101" s="39" t="s">
        <v>232</v>
      </c>
      <c r="C101" s="39" t="s">
        <v>233</v>
      </c>
      <c r="D101" s="36" t="s">
        <v>234</v>
      </c>
      <c r="E101" s="37">
        <v>120000</v>
      </c>
      <c r="F101" s="38">
        <v>0</v>
      </c>
      <c r="G101" s="231"/>
      <c r="H101" s="207">
        <v>0</v>
      </c>
    </row>
    <row r="102" spans="1:8" ht="38.25" customHeight="1" thickBot="1" x14ac:dyDescent="0.35">
      <c r="A102" s="141"/>
      <c r="B102" s="83"/>
      <c r="C102" s="83"/>
      <c r="D102" s="138" t="s">
        <v>38</v>
      </c>
      <c r="E102" s="84">
        <f>SUM(E101:E101)</f>
        <v>120000</v>
      </c>
      <c r="F102" s="84">
        <f>SUM(F101:F101)</f>
        <v>0</v>
      </c>
      <c r="G102" s="84"/>
      <c r="H102" s="212">
        <f>F102/E102*100</f>
        <v>0</v>
      </c>
    </row>
    <row r="103" spans="1:8" ht="38.25" customHeight="1" thickBot="1" x14ac:dyDescent="0.35">
      <c r="A103" s="117"/>
      <c r="B103" s="61"/>
      <c r="C103" s="61"/>
      <c r="D103" s="126"/>
      <c r="E103" s="62"/>
    </row>
    <row r="104" spans="1:8" s="77" customFormat="1" ht="110.25" customHeight="1" x14ac:dyDescent="0.3">
      <c r="A104" s="167"/>
      <c r="B104" s="164" t="s">
        <v>111</v>
      </c>
      <c r="C104" s="164" t="s">
        <v>112</v>
      </c>
      <c r="D104" s="164" t="s">
        <v>235</v>
      </c>
      <c r="E104" s="164" t="s">
        <v>121</v>
      </c>
      <c r="F104" s="150" t="s">
        <v>285</v>
      </c>
      <c r="G104" s="236"/>
      <c r="H104" s="206" t="s">
        <v>288</v>
      </c>
    </row>
    <row r="105" spans="1:8" ht="38.25" customHeight="1" x14ac:dyDescent="0.3">
      <c r="A105" s="101"/>
      <c r="B105" s="65"/>
      <c r="C105" s="65"/>
      <c r="D105" s="127" t="s">
        <v>30</v>
      </c>
      <c r="E105" s="128"/>
      <c r="F105" s="38"/>
      <c r="G105" s="231"/>
      <c r="H105" s="207"/>
    </row>
    <row r="106" spans="1:8" ht="73.5" customHeight="1" x14ac:dyDescent="0.3">
      <c r="A106" s="101" t="s">
        <v>119</v>
      </c>
      <c r="B106" s="35" t="s">
        <v>97</v>
      </c>
      <c r="C106" s="35" t="s">
        <v>236</v>
      </c>
      <c r="D106" s="36" t="s">
        <v>237</v>
      </c>
      <c r="E106" s="72">
        <v>510000</v>
      </c>
      <c r="F106" s="38"/>
      <c r="G106" s="231"/>
      <c r="H106" s="207">
        <f t="shared" ref="H106:H112" si="3">F106/E106*100</f>
        <v>0</v>
      </c>
    </row>
    <row r="107" spans="1:8" ht="53.25" customHeight="1" x14ac:dyDescent="0.3">
      <c r="A107" s="101"/>
      <c r="B107" s="73"/>
      <c r="C107" s="65"/>
      <c r="D107" s="127" t="s">
        <v>31</v>
      </c>
      <c r="E107" s="72"/>
      <c r="F107" s="38"/>
      <c r="G107" s="231"/>
      <c r="H107" s="207"/>
    </row>
    <row r="108" spans="1:8" ht="60" customHeight="1" x14ac:dyDescent="0.3">
      <c r="A108" s="101" t="s">
        <v>119</v>
      </c>
      <c r="B108" s="35" t="s">
        <v>97</v>
      </c>
      <c r="C108" s="35" t="s">
        <v>236</v>
      </c>
      <c r="D108" s="105" t="s">
        <v>98</v>
      </c>
      <c r="E108" s="72">
        <v>2000000</v>
      </c>
      <c r="F108" s="38">
        <v>1755600</v>
      </c>
      <c r="G108" s="231"/>
      <c r="H108" s="207">
        <f t="shared" si="3"/>
        <v>87.78</v>
      </c>
    </row>
    <row r="109" spans="1:8" ht="73.5" customHeight="1" x14ac:dyDescent="0.3">
      <c r="A109" s="101" t="s">
        <v>191</v>
      </c>
      <c r="B109" s="35" t="s">
        <v>97</v>
      </c>
      <c r="C109" s="35" t="s">
        <v>236</v>
      </c>
      <c r="D109" s="36" t="s">
        <v>16</v>
      </c>
      <c r="E109" s="72">
        <v>550000</v>
      </c>
      <c r="F109" s="38">
        <v>546000</v>
      </c>
      <c r="G109" s="231"/>
      <c r="H109" s="207">
        <f t="shared" si="3"/>
        <v>99.272727272727266</v>
      </c>
    </row>
    <row r="110" spans="1:8" ht="53.25" customHeight="1" x14ac:dyDescent="0.3">
      <c r="A110" s="101"/>
      <c r="B110" s="65"/>
      <c r="C110" s="65"/>
      <c r="D110" s="127" t="s">
        <v>17</v>
      </c>
      <c r="E110" s="128"/>
      <c r="F110" s="38"/>
      <c r="G110" s="231"/>
      <c r="H110" s="207"/>
    </row>
    <row r="111" spans="1:8" ht="73.5" customHeight="1" x14ac:dyDescent="0.3">
      <c r="A111" s="101" t="s">
        <v>119</v>
      </c>
      <c r="B111" s="35" t="s">
        <v>97</v>
      </c>
      <c r="C111" s="35" t="s">
        <v>236</v>
      </c>
      <c r="D111" s="36" t="s">
        <v>18</v>
      </c>
      <c r="E111" s="72">
        <v>120000</v>
      </c>
      <c r="F111" s="38">
        <v>0</v>
      </c>
      <c r="G111" s="231"/>
      <c r="H111" s="207">
        <f t="shared" si="3"/>
        <v>0</v>
      </c>
    </row>
    <row r="112" spans="1:8" ht="65.25" customHeight="1" thickBot="1" x14ac:dyDescent="0.35">
      <c r="A112" s="129" t="s">
        <v>119</v>
      </c>
      <c r="B112" s="66" t="s">
        <v>195</v>
      </c>
      <c r="C112" s="120" t="s">
        <v>236</v>
      </c>
      <c r="D112" s="121" t="s">
        <v>22</v>
      </c>
      <c r="E112" s="130">
        <v>399852</v>
      </c>
      <c r="F112" s="48">
        <v>399852</v>
      </c>
      <c r="G112" s="244"/>
      <c r="H112" s="218">
        <f t="shared" si="3"/>
        <v>100</v>
      </c>
    </row>
    <row r="113" spans="1:8" ht="38.25" customHeight="1" thickBot="1" x14ac:dyDescent="0.35">
      <c r="A113" s="29"/>
      <c r="B113" s="74"/>
      <c r="C113" s="60"/>
      <c r="D113" s="78" t="s">
        <v>39</v>
      </c>
      <c r="E113" s="67">
        <f>SUM(E105:E112)</f>
        <v>3579852</v>
      </c>
      <c r="F113" s="67">
        <f>SUM(F105:F112)</f>
        <v>2701452</v>
      </c>
      <c r="G113" s="235"/>
      <c r="H113" s="210">
        <f>F113/E113*100</f>
        <v>75.462672758538616</v>
      </c>
    </row>
    <row r="114" spans="1:8" s="64" customFormat="1" ht="38.25" customHeight="1" thickBot="1" x14ac:dyDescent="0.35">
      <c r="A114" s="117"/>
      <c r="B114" s="61"/>
      <c r="C114" s="61"/>
      <c r="D114" s="118"/>
      <c r="E114" s="62"/>
      <c r="F114" s="63"/>
      <c r="G114" s="203"/>
      <c r="H114" s="213"/>
    </row>
    <row r="115" spans="1:8" s="159" customFormat="1" ht="99.75" customHeight="1" x14ac:dyDescent="0.3">
      <c r="A115" s="167"/>
      <c r="B115" s="164" t="s">
        <v>111</v>
      </c>
      <c r="C115" s="164" t="s">
        <v>112</v>
      </c>
      <c r="D115" s="164" t="s">
        <v>238</v>
      </c>
      <c r="E115" s="164" t="s">
        <v>121</v>
      </c>
      <c r="F115" s="150" t="s">
        <v>285</v>
      </c>
      <c r="G115" s="236"/>
      <c r="H115" s="206" t="s">
        <v>288</v>
      </c>
    </row>
    <row r="116" spans="1:8" ht="78.75" customHeight="1" x14ac:dyDescent="0.3">
      <c r="A116" s="101" t="s">
        <v>191</v>
      </c>
      <c r="B116" s="35" t="s">
        <v>100</v>
      </c>
      <c r="C116" s="35" t="s">
        <v>99</v>
      </c>
      <c r="D116" s="36" t="s">
        <v>101</v>
      </c>
      <c r="E116" s="72">
        <v>500000</v>
      </c>
      <c r="F116" s="38">
        <v>496833.37</v>
      </c>
      <c r="G116" s="231"/>
      <c r="H116" s="207">
        <f t="shared" ref="H116:H123" si="4">F116/E116*100</f>
        <v>99.366674000000003</v>
      </c>
    </row>
    <row r="117" spans="1:8" ht="78.75" customHeight="1" x14ac:dyDescent="0.3">
      <c r="A117" s="101" t="s">
        <v>191</v>
      </c>
      <c r="B117" s="35" t="s">
        <v>100</v>
      </c>
      <c r="C117" s="35" t="s">
        <v>99</v>
      </c>
      <c r="D117" s="36" t="s">
        <v>42</v>
      </c>
      <c r="E117" s="72">
        <v>6000000</v>
      </c>
      <c r="F117" s="38">
        <v>5959800</v>
      </c>
      <c r="G117" s="231"/>
      <c r="H117" s="207">
        <f t="shared" si="4"/>
        <v>99.33</v>
      </c>
    </row>
    <row r="118" spans="1:8" ht="78.75" customHeight="1" x14ac:dyDescent="0.3">
      <c r="A118" s="101" t="s">
        <v>191</v>
      </c>
      <c r="B118" s="35" t="s">
        <v>100</v>
      </c>
      <c r="C118" s="35" t="s">
        <v>99</v>
      </c>
      <c r="D118" s="36" t="s">
        <v>103</v>
      </c>
      <c r="E118" s="72">
        <v>2394404.7999999998</v>
      </c>
      <c r="F118" s="38">
        <v>1870200</v>
      </c>
      <c r="G118" s="231"/>
      <c r="H118" s="207">
        <f t="shared" si="4"/>
        <v>78.107093671045106</v>
      </c>
    </row>
    <row r="119" spans="1:8" ht="78.75" customHeight="1" x14ac:dyDescent="0.3">
      <c r="A119" s="101" t="s">
        <v>191</v>
      </c>
      <c r="B119" s="35" t="s">
        <v>100</v>
      </c>
      <c r="C119" s="35" t="s">
        <v>99</v>
      </c>
      <c r="D119" s="36" t="s">
        <v>102</v>
      </c>
      <c r="E119" s="72">
        <v>126000</v>
      </c>
      <c r="F119" s="38">
        <v>0</v>
      </c>
      <c r="G119" s="231"/>
      <c r="H119" s="207">
        <f t="shared" si="4"/>
        <v>0</v>
      </c>
    </row>
    <row r="120" spans="1:8" ht="78.75" customHeight="1" x14ac:dyDescent="0.3">
      <c r="A120" s="102" t="s">
        <v>191</v>
      </c>
      <c r="B120" s="56" t="s">
        <v>195</v>
      </c>
      <c r="C120" s="39" t="s">
        <v>99</v>
      </c>
      <c r="D120" s="41" t="s">
        <v>102</v>
      </c>
      <c r="E120" s="37">
        <v>126000</v>
      </c>
      <c r="F120" s="38">
        <v>126000</v>
      </c>
      <c r="G120" s="231"/>
      <c r="H120" s="207">
        <f t="shared" si="4"/>
        <v>100</v>
      </c>
    </row>
    <row r="121" spans="1:8" ht="96.75" customHeight="1" x14ac:dyDescent="0.3">
      <c r="A121" s="102" t="s">
        <v>191</v>
      </c>
      <c r="B121" s="56" t="s">
        <v>195</v>
      </c>
      <c r="C121" s="39" t="s">
        <v>99</v>
      </c>
      <c r="D121" s="41" t="s">
        <v>42</v>
      </c>
      <c r="E121" s="37">
        <v>1972000</v>
      </c>
      <c r="F121" s="38">
        <v>1972000</v>
      </c>
      <c r="G121" s="231"/>
      <c r="H121" s="207">
        <f t="shared" si="4"/>
        <v>100</v>
      </c>
    </row>
    <row r="122" spans="1:8" ht="107.25" customHeight="1" x14ac:dyDescent="0.3">
      <c r="A122" s="102" t="s">
        <v>191</v>
      </c>
      <c r="B122" s="56" t="s">
        <v>195</v>
      </c>
      <c r="C122" s="39" t="s">
        <v>99</v>
      </c>
      <c r="D122" s="41" t="s">
        <v>120</v>
      </c>
      <c r="E122" s="37">
        <v>429000</v>
      </c>
      <c r="F122" s="38">
        <v>0</v>
      </c>
      <c r="G122" s="231"/>
      <c r="H122" s="207">
        <f t="shared" si="4"/>
        <v>0</v>
      </c>
    </row>
    <row r="123" spans="1:8" ht="78.75" customHeight="1" thickBot="1" x14ac:dyDescent="0.35">
      <c r="A123" s="129" t="s">
        <v>191</v>
      </c>
      <c r="B123" s="66" t="s">
        <v>195</v>
      </c>
      <c r="C123" s="120" t="s">
        <v>99</v>
      </c>
      <c r="D123" s="121" t="s">
        <v>103</v>
      </c>
      <c r="E123" s="47">
        <v>1870200</v>
      </c>
      <c r="F123" s="48">
        <v>1870200</v>
      </c>
      <c r="G123" s="244"/>
      <c r="H123" s="207">
        <f t="shared" si="4"/>
        <v>100</v>
      </c>
    </row>
    <row r="124" spans="1:8" ht="38.25" customHeight="1" thickBot="1" x14ac:dyDescent="0.35">
      <c r="A124" s="29"/>
      <c r="B124" s="60"/>
      <c r="C124" s="60"/>
      <c r="D124" s="78" t="s">
        <v>239</v>
      </c>
      <c r="E124" s="67">
        <f>E116+E117+E118+E119+E120+E121+E122+E123</f>
        <v>13417604.800000001</v>
      </c>
      <c r="F124" s="67">
        <f>F116+F117+F118+F119+F120+F121+F122+F123</f>
        <v>12295033.370000001</v>
      </c>
      <c r="G124" s="67"/>
      <c r="H124" s="210">
        <f>F124/E124*100</f>
        <v>91.633592979277495</v>
      </c>
    </row>
    <row r="125" spans="1:8" ht="53.25" customHeight="1" thickBot="1" x14ac:dyDescent="0.35">
      <c r="A125" s="29"/>
      <c r="B125" s="76"/>
      <c r="C125" s="60"/>
      <c r="D125" s="78" t="s">
        <v>240</v>
      </c>
      <c r="E125" s="67">
        <f>E124+E113+E102+E98+E93+E86+E73+E59</f>
        <v>59482732</v>
      </c>
      <c r="F125" s="67">
        <f>F124+F113+F102+F98+F93+F86+F73+F59</f>
        <v>32831576.090000004</v>
      </c>
      <c r="G125" s="235"/>
      <c r="H125" s="210">
        <f>F125/E125*100</f>
        <v>55.195138128490804</v>
      </c>
    </row>
    <row r="126" spans="1:8" s="147" customFormat="1" ht="111.75" customHeight="1" thickBot="1" x14ac:dyDescent="0.35">
      <c r="A126" s="157"/>
      <c r="B126" s="277" t="s">
        <v>297</v>
      </c>
      <c r="C126" s="277"/>
      <c r="D126" s="277"/>
      <c r="E126" s="277"/>
      <c r="F126" s="277"/>
      <c r="G126" s="277"/>
      <c r="H126" s="277"/>
    </row>
    <row r="127" spans="1:8" ht="105.75" customHeight="1" x14ac:dyDescent="0.3">
      <c r="A127" s="140"/>
      <c r="B127" s="87" t="s">
        <v>111</v>
      </c>
      <c r="C127" s="87"/>
      <c r="D127" s="87" t="s">
        <v>40</v>
      </c>
      <c r="E127" s="88" t="s">
        <v>121</v>
      </c>
      <c r="F127" s="219" t="s">
        <v>285</v>
      </c>
      <c r="G127" s="239"/>
      <c r="H127" s="220" t="s">
        <v>288</v>
      </c>
    </row>
    <row r="128" spans="1:8" ht="38.25" customHeight="1" x14ac:dyDescent="0.3">
      <c r="A128" s="133"/>
      <c r="B128" s="151">
        <v>51</v>
      </c>
      <c r="C128" s="81" t="s">
        <v>241</v>
      </c>
      <c r="D128" s="134" t="s">
        <v>242</v>
      </c>
      <c r="E128" s="82">
        <f>E129</f>
        <v>143725</v>
      </c>
      <c r="F128" s="82">
        <f>F129</f>
        <v>0</v>
      </c>
      <c r="G128" s="240"/>
      <c r="H128" s="215">
        <f>F128/E128*100</f>
        <v>0</v>
      </c>
    </row>
    <row r="129" spans="1:8" ht="61.5" customHeight="1" x14ac:dyDescent="0.3">
      <c r="A129" s="101" t="s">
        <v>191</v>
      </c>
      <c r="B129" s="73">
        <v>51201</v>
      </c>
      <c r="C129" s="132" t="s">
        <v>243</v>
      </c>
      <c r="D129" s="36" t="s">
        <v>242</v>
      </c>
      <c r="E129" s="72">
        <v>143725</v>
      </c>
      <c r="F129" s="38"/>
      <c r="G129" s="231"/>
      <c r="H129" s="207"/>
    </row>
    <row r="130" spans="1:8" ht="61.5" customHeight="1" x14ac:dyDescent="0.3">
      <c r="A130" s="133"/>
      <c r="B130" s="79" t="s">
        <v>116</v>
      </c>
      <c r="C130" s="79" t="s">
        <v>244</v>
      </c>
      <c r="D130" s="134" t="s">
        <v>245</v>
      </c>
      <c r="E130" s="34">
        <f>E131+E132+E133</f>
        <v>598778</v>
      </c>
      <c r="F130" s="34">
        <f>F131+F132+F133</f>
        <v>79800</v>
      </c>
      <c r="G130" s="232"/>
      <c r="H130" s="215">
        <f>F130/E130*100</f>
        <v>13.327142947803694</v>
      </c>
    </row>
    <row r="131" spans="1:8" ht="61.5" customHeight="1" x14ac:dyDescent="0.3">
      <c r="A131" s="135" t="s">
        <v>191</v>
      </c>
      <c r="B131" s="35" t="s">
        <v>182</v>
      </c>
      <c r="C131" s="35" t="s">
        <v>247</v>
      </c>
      <c r="D131" s="36" t="s">
        <v>248</v>
      </c>
      <c r="E131" s="72">
        <v>80000</v>
      </c>
      <c r="F131" s="38">
        <v>79800</v>
      </c>
      <c r="G131" s="231"/>
      <c r="H131" s="207"/>
    </row>
    <row r="132" spans="1:8" ht="61.5" customHeight="1" x14ac:dyDescent="0.3">
      <c r="A132" s="136" t="s">
        <v>191</v>
      </c>
      <c r="B132" s="80">
        <v>53297</v>
      </c>
      <c r="C132" s="39" t="s">
        <v>251</v>
      </c>
      <c r="D132" s="36" t="s">
        <v>107</v>
      </c>
      <c r="E132" s="37">
        <v>268800</v>
      </c>
      <c r="F132" s="38"/>
      <c r="G132" s="231"/>
      <c r="H132" s="207"/>
    </row>
    <row r="133" spans="1:8" ht="61.5" customHeight="1" x14ac:dyDescent="0.3">
      <c r="A133" s="136" t="s">
        <v>191</v>
      </c>
      <c r="B133" s="80">
        <v>53390</v>
      </c>
      <c r="C133" s="39" t="s">
        <v>252</v>
      </c>
      <c r="D133" s="41" t="s">
        <v>108</v>
      </c>
      <c r="E133" s="37">
        <v>249978</v>
      </c>
      <c r="F133" s="38"/>
      <c r="G133" s="231"/>
      <c r="H133" s="207"/>
    </row>
    <row r="134" spans="1:8" ht="42.75" customHeight="1" x14ac:dyDescent="0.3">
      <c r="A134" s="137"/>
      <c r="B134" s="81"/>
      <c r="C134" s="79" t="s">
        <v>253</v>
      </c>
      <c r="D134" s="134" t="s">
        <v>254</v>
      </c>
      <c r="E134" s="82">
        <f>E135+E136</f>
        <v>923000</v>
      </c>
      <c r="F134" s="82">
        <f>F135+F136</f>
        <v>900000</v>
      </c>
      <c r="G134" s="240"/>
      <c r="H134" s="215">
        <f>F134/E134*100</f>
        <v>97.508125677139759</v>
      </c>
    </row>
    <row r="135" spans="1:8" ht="61.5" customHeight="1" x14ac:dyDescent="0.3">
      <c r="A135" s="136" t="s">
        <v>191</v>
      </c>
      <c r="B135" s="80">
        <v>550923</v>
      </c>
      <c r="C135" s="39" t="s">
        <v>255</v>
      </c>
      <c r="D135" s="41" t="s">
        <v>256</v>
      </c>
      <c r="E135" s="37">
        <v>600000</v>
      </c>
      <c r="F135" s="38">
        <v>600000</v>
      </c>
      <c r="G135" s="231"/>
      <c r="H135" s="207"/>
    </row>
    <row r="136" spans="1:8" ht="61.5" customHeight="1" x14ac:dyDescent="0.3">
      <c r="A136" s="136" t="s">
        <v>191</v>
      </c>
      <c r="B136" s="80">
        <v>550922</v>
      </c>
      <c r="C136" s="39" t="s">
        <v>257</v>
      </c>
      <c r="D136" s="41" t="s">
        <v>258</v>
      </c>
      <c r="E136" s="37">
        <v>323000</v>
      </c>
      <c r="F136" s="38">
        <v>300000</v>
      </c>
      <c r="G136" s="231"/>
      <c r="H136" s="207"/>
    </row>
    <row r="137" spans="1:8" s="77" customFormat="1" ht="61.5" customHeight="1" x14ac:dyDescent="0.3">
      <c r="A137" s="137"/>
      <c r="B137" s="81"/>
      <c r="C137" s="79" t="s">
        <v>259</v>
      </c>
      <c r="D137" s="134" t="s">
        <v>260</v>
      </c>
      <c r="E137" s="82">
        <f>E138+E139</f>
        <v>273000</v>
      </c>
      <c r="F137" s="82">
        <f>F138+F139</f>
        <v>0</v>
      </c>
      <c r="G137" s="240"/>
      <c r="H137" s="215">
        <f>F137/E137*100</f>
        <v>0</v>
      </c>
    </row>
    <row r="138" spans="1:8" ht="61.5" customHeight="1" x14ac:dyDescent="0.3">
      <c r="A138" s="136" t="s">
        <v>191</v>
      </c>
      <c r="B138" s="80">
        <v>5310</v>
      </c>
      <c r="C138" s="39" t="s">
        <v>261</v>
      </c>
      <c r="D138" s="41" t="s">
        <v>20</v>
      </c>
      <c r="E138" s="37">
        <v>183000</v>
      </c>
      <c r="F138" s="38"/>
      <c r="G138" s="231"/>
      <c r="H138" s="207"/>
    </row>
    <row r="139" spans="1:8" ht="61.5" customHeight="1" thickBot="1" x14ac:dyDescent="0.35">
      <c r="A139" s="225" t="s">
        <v>191</v>
      </c>
      <c r="B139" s="226">
        <v>5</v>
      </c>
      <c r="C139" s="189" t="s">
        <v>262</v>
      </c>
      <c r="D139" s="190" t="s">
        <v>263</v>
      </c>
      <c r="E139" s="191">
        <v>90000</v>
      </c>
      <c r="F139" s="227"/>
      <c r="G139" s="241"/>
      <c r="H139" s="228"/>
    </row>
    <row r="140" spans="1:8" ht="38.25" customHeight="1" thickBot="1" x14ac:dyDescent="0.35">
      <c r="A140" s="221"/>
      <c r="B140" s="193"/>
      <c r="C140" s="193"/>
      <c r="D140" s="222" t="s">
        <v>34</v>
      </c>
      <c r="E140" s="223">
        <f>E137+E134+E130+E128</f>
        <v>1938503</v>
      </c>
      <c r="F140" s="223">
        <f>F137+F134+F130+F128</f>
        <v>979800</v>
      </c>
      <c r="G140" s="242"/>
      <c r="H140" s="224">
        <f>F140/E140*100</f>
        <v>50.54415701187979</v>
      </c>
    </row>
    <row r="141" spans="1:8" ht="38.25" customHeight="1" thickBot="1" x14ac:dyDescent="0.35">
      <c r="A141" s="85"/>
      <c r="B141" s="85"/>
      <c r="C141" s="85"/>
      <c r="D141" s="139"/>
      <c r="E141" s="86"/>
    </row>
    <row r="142" spans="1:8" ht="108" customHeight="1" x14ac:dyDescent="0.3">
      <c r="A142" s="167"/>
      <c r="B142" s="164" t="s">
        <v>111</v>
      </c>
      <c r="C142" s="164"/>
      <c r="D142" s="164" t="s">
        <v>41</v>
      </c>
      <c r="E142" s="164" t="s">
        <v>121</v>
      </c>
      <c r="F142" s="150" t="s">
        <v>285</v>
      </c>
      <c r="G142" s="236"/>
      <c r="H142" s="206" t="s">
        <v>287</v>
      </c>
    </row>
    <row r="143" spans="1:8" ht="38.25" customHeight="1" x14ac:dyDescent="0.3">
      <c r="A143" s="133"/>
      <c r="B143" s="81"/>
      <c r="C143" s="81" t="s">
        <v>241</v>
      </c>
      <c r="D143" s="134" t="s">
        <v>264</v>
      </c>
      <c r="E143" s="82">
        <f>E144</f>
        <v>357500</v>
      </c>
      <c r="F143" s="75"/>
      <c r="G143" s="243"/>
      <c r="H143" s="215">
        <f>F143/E143*100</f>
        <v>0</v>
      </c>
    </row>
    <row r="144" spans="1:8" ht="61.5" customHeight="1" x14ac:dyDescent="0.3">
      <c r="A144" s="101" t="s">
        <v>119</v>
      </c>
      <c r="B144" s="89">
        <v>55060</v>
      </c>
      <c r="C144" s="65" t="s">
        <v>243</v>
      </c>
      <c r="D144" s="36" t="s">
        <v>21</v>
      </c>
      <c r="E144" s="72">
        <v>357500</v>
      </c>
      <c r="F144" s="38">
        <v>357000</v>
      </c>
      <c r="G144" s="231"/>
      <c r="H144" s="207"/>
    </row>
    <row r="145" spans="1:8" s="77" customFormat="1" ht="39" customHeight="1" x14ac:dyDescent="0.3">
      <c r="A145" s="133"/>
      <c r="B145" s="79"/>
      <c r="C145" s="79" t="s">
        <v>244</v>
      </c>
      <c r="D145" s="134" t="s">
        <v>265</v>
      </c>
      <c r="E145" s="82">
        <f>E146+E147</f>
        <v>97090</v>
      </c>
      <c r="F145" s="34">
        <f>F146+F147</f>
        <v>32867</v>
      </c>
      <c r="G145" s="232"/>
      <c r="H145" s="215">
        <f>F145/E145*100</f>
        <v>33.852095993408177</v>
      </c>
    </row>
    <row r="146" spans="1:8" ht="61.5" customHeight="1" x14ac:dyDescent="0.3">
      <c r="A146" s="101" t="s">
        <v>119</v>
      </c>
      <c r="B146" s="35" t="s">
        <v>266</v>
      </c>
      <c r="C146" s="35" t="s">
        <v>246</v>
      </c>
      <c r="D146" s="36" t="s">
        <v>242</v>
      </c>
      <c r="E146" s="72">
        <v>49510</v>
      </c>
      <c r="F146" s="38">
        <v>32867</v>
      </c>
      <c r="G146" s="231"/>
      <c r="H146" s="207"/>
    </row>
    <row r="147" spans="1:8" ht="61.5" customHeight="1" x14ac:dyDescent="0.3">
      <c r="A147" s="101" t="s">
        <v>119</v>
      </c>
      <c r="B147" s="35" t="s">
        <v>267</v>
      </c>
      <c r="C147" s="35" t="s">
        <v>247</v>
      </c>
      <c r="D147" s="36" t="s">
        <v>268</v>
      </c>
      <c r="E147" s="72">
        <v>47580</v>
      </c>
      <c r="F147" s="38"/>
      <c r="G147" s="231"/>
      <c r="H147" s="207"/>
    </row>
    <row r="148" spans="1:8" ht="61.5" customHeight="1" x14ac:dyDescent="0.3">
      <c r="A148" s="133"/>
      <c r="B148" s="81"/>
      <c r="C148" s="79" t="s">
        <v>259</v>
      </c>
      <c r="D148" s="134" t="s">
        <v>271</v>
      </c>
      <c r="E148" s="82">
        <f>E149+E150+E151</f>
        <v>900000</v>
      </c>
      <c r="F148" s="82">
        <f>F149+F150+F151</f>
        <v>0</v>
      </c>
      <c r="G148" s="240"/>
      <c r="H148" s="215">
        <f>H149+H150+H151</f>
        <v>0</v>
      </c>
    </row>
    <row r="149" spans="1:8" ht="61.5" customHeight="1" x14ac:dyDescent="0.3">
      <c r="A149" s="102" t="s">
        <v>119</v>
      </c>
      <c r="B149" s="80">
        <v>53290</v>
      </c>
      <c r="C149" s="39" t="s">
        <v>272</v>
      </c>
      <c r="D149" s="41" t="s">
        <v>273</v>
      </c>
      <c r="E149" s="37">
        <v>100000</v>
      </c>
      <c r="F149" s="38"/>
      <c r="G149" s="231"/>
      <c r="H149" s="207"/>
    </row>
    <row r="150" spans="1:8" ht="61.5" customHeight="1" x14ac:dyDescent="0.3">
      <c r="A150" s="102" t="s">
        <v>119</v>
      </c>
      <c r="B150" s="80">
        <v>53290</v>
      </c>
      <c r="C150" s="39" t="s">
        <v>262</v>
      </c>
      <c r="D150" s="41" t="s">
        <v>274</v>
      </c>
      <c r="E150" s="37">
        <v>650000</v>
      </c>
      <c r="F150" s="38"/>
      <c r="G150" s="231"/>
      <c r="H150" s="207"/>
    </row>
    <row r="151" spans="1:8" ht="61.5" customHeight="1" x14ac:dyDescent="0.3">
      <c r="A151" s="102" t="s">
        <v>119</v>
      </c>
      <c r="B151" s="80">
        <v>53290</v>
      </c>
      <c r="C151" s="39" t="s">
        <v>275</v>
      </c>
      <c r="D151" s="41" t="s">
        <v>276</v>
      </c>
      <c r="E151" s="37">
        <v>150000</v>
      </c>
      <c r="F151" s="38"/>
      <c r="G151" s="231"/>
      <c r="H151" s="207"/>
    </row>
    <row r="152" spans="1:8" ht="61.5" customHeight="1" x14ac:dyDescent="0.3">
      <c r="A152" s="133"/>
      <c r="B152" s="81"/>
      <c r="C152" s="79" t="s">
        <v>277</v>
      </c>
      <c r="D152" s="134" t="s">
        <v>278</v>
      </c>
      <c r="E152" s="82">
        <f>E153</f>
        <v>252638</v>
      </c>
      <c r="F152" s="75"/>
      <c r="G152" s="243"/>
      <c r="H152" s="215">
        <f>F152/E152*100</f>
        <v>0</v>
      </c>
    </row>
    <row r="153" spans="1:8" ht="61.5" customHeight="1" x14ac:dyDescent="0.3">
      <c r="A153" s="102" t="s">
        <v>119</v>
      </c>
      <c r="B153" s="80">
        <v>53290</v>
      </c>
      <c r="C153" s="39" t="s">
        <v>279</v>
      </c>
      <c r="D153" s="41" t="s">
        <v>19</v>
      </c>
      <c r="E153" s="37">
        <v>252638</v>
      </c>
      <c r="F153" s="38">
        <v>252038.52</v>
      </c>
      <c r="G153" s="231"/>
      <c r="H153" s="207"/>
    </row>
    <row r="154" spans="1:8" ht="61.5" customHeight="1" x14ac:dyDescent="0.3">
      <c r="A154" s="133"/>
      <c r="B154" s="81"/>
      <c r="C154" s="79" t="s">
        <v>280</v>
      </c>
      <c r="D154" s="134" t="s">
        <v>260</v>
      </c>
      <c r="E154" s="82">
        <f>E155+E156</f>
        <v>162500</v>
      </c>
      <c r="F154" s="75"/>
      <c r="G154" s="243"/>
      <c r="H154" s="215">
        <f>F154/E154*100</f>
        <v>0</v>
      </c>
    </row>
    <row r="155" spans="1:8" ht="61.5" customHeight="1" x14ac:dyDescent="0.3">
      <c r="A155" s="102" t="s">
        <v>119</v>
      </c>
      <c r="B155" s="80">
        <v>5359</v>
      </c>
      <c r="C155" s="39" t="s">
        <v>281</v>
      </c>
      <c r="D155" s="41" t="s">
        <v>282</v>
      </c>
      <c r="E155" s="37">
        <v>100000</v>
      </c>
      <c r="F155" s="38"/>
      <c r="G155" s="231"/>
      <c r="H155" s="207"/>
    </row>
    <row r="156" spans="1:8" ht="61.5" customHeight="1" thickBot="1" x14ac:dyDescent="0.35">
      <c r="A156" s="129" t="s">
        <v>119</v>
      </c>
      <c r="B156" s="217">
        <v>5310</v>
      </c>
      <c r="C156" s="120" t="s">
        <v>283</v>
      </c>
      <c r="D156" s="121" t="s">
        <v>110</v>
      </c>
      <c r="E156" s="47">
        <v>62500</v>
      </c>
      <c r="F156" s="48"/>
      <c r="G156" s="244"/>
      <c r="H156" s="218"/>
    </row>
    <row r="157" spans="1:8" ht="38.25" customHeight="1" thickBot="1" x14ac:dyDescent="0.35">
      <c r="A157" s="29"/>
      <c r="B157" s="60"/>
      <c r="C157" s="60"/>
      <c r="D157" s="78" t="s">
        <v>44</v>
      </c>
      <c r="E157" s="67">
        <f>E154+E152+E148+E145+E143</f>
        <v>1769728</v>
      </c>
      <c r="F157" s="67">
        <f>F154+F152+F148+F145+F143</f>
        <v>32867</v>
      </c>
      <c r="G157" s="235"/>
      <c r="H157" s="210">
        <f>F157/E157*100</f>
        <v>1.8571780522204544</v>
      </c>
    </row>
    <row r="158" spans="1:8" ht="38.25" customHeight="1" thickBot="1" x14ac:dyDescent="0.35">
      <c r="A158" s="77"/>
      <c r="B158" s="91"/>
      <c r="C158" s="85"/>
      <c r="D158" s="139"/>
      <c r="E158" s="92"/>
    </row>
    <row r="159" spans="1:8" ht="38.25" customHeight="1" thickBot="1" x14ac:dyDescent="0.35">
      <c r="A159" s="29"/>
      <c r="B159" s="74"/>
      <c r="C159" s="60"/>
      <c r="D159" s="78" t="s">
        <v>284</v>
      </c>
      <c r="E159" s="93">
        <f>E157+E140</f>
        <v>3708231</v>
      </c>
      <c r="F159" s="93">
        <f>F157+F140</f>
        <v>1012667</v>
      </c>
      <c r="G159" s="245"/>
      <c r="H159" s="210">
        <f>F159/E159*100</f>
        <v>27.308627752693937</v>
      </c>
    </row>
    <row r="160" spans="1:8" ht="38.25" customHeight="1" thickBot="1" x14ac:dyDescent="0.35">
      <c r="A160" s="77"/>
      <c r="B160" s="91"/>
      <c r="C160" s="85"/>
      <c r="D160" s="139"/>
      <c r="E160" s="92"/>
    </row>
    <row r="161" spans="1:8" ht="38.25" customHeight="1" thickBot="1" x14ac:dyDescent="0.35">
      <c r="A161" s="29"/>
      <c r="B161" s="74"/>
      <c r="C161" s="60"/>
      <c r="D161" s="171" t="s">
        <v>291</v>
      </c>
      <c r="E161" s="93">
        <f>E159+E125</f>
        <v>63190963</v>
      </c>
      <c r="F161" s="93">
        <f>F159+F125</f>
        <v>33844243.090000004</v>
      </c>
      <c r="G161" s="245"/>
      <c r="H161" s="210">
        <f>F161/E161*100</f>
        <v>53.558675929657859</v>
      </c>
    </row>
    <row r="162" spans="1:8" ht="38.25" customHeight="1" x14ac:dyDescent="0.3">
      <c r="A162" s="85"/>
      <c r="B162" s="85"/>
      <c r="C162" s="85"/>
      <c r="D162" s="142"/>
      <c r="E162" s="86"/>
    </row>
    <row r="163" spans="1:8" ht="38.25" customHeight="1" x14ac:dyDescent="0.3">
      <c r="A163" s="77"/>
      <c r="B163" s="94"/>
      <c r="C163" s="94"/>
      <c r="D163" s="31"/>
      <c r="E163" s="95"/>
    </row>
    <row r="164" spans="1:8" ht="38.25" customHeight="1" x14ac:dyDescent="0.3">
      <c r="A164" s="77"/>
      <c r="B164" s="94"/>
      <c r="C164" s="94"/>
      <c r="D164" s="31"/>
      <c r="E164" s="95"/>
    </row>
    <row r="165" spans="1:8" ht="38.25" customHeight="1" x14ac:dyDescent="0.3">
      <c r="A165" s="77"/>
      <c r="B165" s="94"/>
      <c r="C165" s="94"/>
      <c r="D165" s="31"/>
      <c r="E165" s="95"/>
    </row>
    <row r="166" spans="1:8" ht="38.25" customHeight="1" x14ac:dyDescent="0.3">
      <c r="A166" s="77"/>
      <c r="B166" s="94"/>
      <c r="C166" s="94"/>
      <c r="D166" s="31"/>
      <c r="E166" s="95"/>
    </row>
    <row r="167" spans="1:8" ht="38.25" customHeight="1" x14ac:dyDescent="0.3">
      <c r="A167" s="77"/>
      <c r="B167" s="94"/>
      <c r="C167" s="94"/>
      <c r="D167" s="31"/>
      <c r="E167" s="95"/>
    </row>
    <row r="168" spans="1:8" ht="38.25" customHeight="1" x14ac:dyDescent="0.3">
      <c r="A168" s="77"/>
      <c r="B168" s="94"/>
      <c r="C168" s="94"/>
      <c r="D168" s="31"/>
      <c r="E168" s="95"/>
    </row>
    <row r="169" spans="1:8" ht="38.25" customHeight="1" x14ac:dyDescent="0.3">
      <c r="A169" s="77"/>
      <c r="B169" s="94"/>
      <c r="C169" s="94"/>
      <c r="D169" s="31"/>
      <c r="E169" s="95"/>
    </row>
    <row r="170" spans="1:8" ht="38.25" customHeight="1" x14ac:dyDescent="0.3">
      <c r="A170" s="77"/>
      <c r="B170" s="94"/>
      <c r="C170" s="94"/>
      <c r="D170" s="31"/>
      <c r="E170" s="95"/>
    </row>
    <row r="171" spans="1:8" ht="38.25" customHeight="1" x14ac:dyDescent="0.3">
      <c r="A171" s="77"/>
      <c r="B171" s="94"/>
      <c r="C171" s="94"/>
      <c r="D171" s="31"/>
      <c r="E171" s="95"/>
    </row>
    <row r="172" spans="1:8" ht="38.25" customHeight="1" x14ac:dyDescent="0.3">
      <c r="A172" s="77"/>
      <c r="B172" s="94"/>
      <c r="C172" s="94"/>
      <c r="D172" s="31"/>
      <c r="E172" s="95"/>
    </row>
    <row r="173" spans="1:8" ht="38.25" customHeight="1" x14ac:dyDescent="0.3">
      <c r="A173" s="77"/>
      <c r="B173" s="94"/>
      <c r="C173" s="94"/>
      <c r="D173" s="31"/>
      <c r="E173" s="95"/>
    </row>
    <row r="174" spans="1:8" ht="38.25" customHeight="1" x14ac:dyDescent="0.3">
      <c r="A174" s="77"/>
      <c r="B174" s="94"/>
      <c r="C174" s="94"/>
      <c r="D174" s="31"/>
      <c r="E174" s="95"/>
    </row>
    <row r="175" spans="1:8" ht="38.25" customHeight="1" x14ac:dyDescent="0.3">
      <c r="A175" s="77"/>
      <c r="B175" s="94"/>
      <c r="C175" s="94"/>
      <c r="D175" s="31"/>
      <c r="E175" s="95"/>
    </row>
    <row r="176" spans="1:8" ht="38.25" customHeight="1" x14ac:dyDescent="0.3">
      <c r="A176" s="77"/>
      <c r="B176" s="94"/>
      <c r="C176" s="94"/>
      <c r="D176" s="31"/>
      <c r="E176" s="95"/>
    </row>
    <row r="177" spans="1:5" ht="38.25" customHeight="1" x14ac:dyDescent="0.3">
      <c r="A177" s="77"/>
      <c r="B177" s="94"/>
      <c r="C177" s="94"/>
      <c r="D177" s="31"/>
      <c r="E177" s="95"/>
    </row>
    <row r="178" spans="1:5" ht="38.25" customHeight="1" x14ac:dyDescent="0.3">
      <c r="A178" s="77"/>
      <c r="B178" s="94"/>
      <c r="C178" s="94"/>
      <c r="D178" s="31"/>
      <c r="E178" s="95"/>
    </row>
    <row r="179" spans="1:5" ht="38.25" customHeight="1" x14ac:dyDescent="0.3">
      <c r="A179" s="77"/>
      <c r="B179" s="94"/>
      <c r="C179" s="94"/>
      <c r="D179" s="31"/>
      <c r="E179" s="95"/>
    </row>
    <row r="180" spans="1:5" ht="38.25" customHeight="1" x14ac:dyDescent="0.3">
      <c r="A180" s="77"/>
      <c r="B180" s="94"/>
      <c r="C180" s="94"/>
      <c r="D180" s="31"/>
      <c r="E180" s="95"/>
    </row>
    <row r="181" spans="1:5" ht="38.25" customHeight="1" x14ac:dyDescent="0.3">
      <c r="A181" s="77"/>
      <c r="B181" s="94"/>
      <c r="C181" s="94"/>
      <c r="D181" s="31"/>
      <c r="E181" s="95"/>
    </row>
    <row r="182" spans="1:5" ht="38.25" customHeight="1" x14ac:dyDescent="0.3">
      <c r="A182" s="77"/>
      <c r="B182" s="94"/>
      <c r="C182" s="94"/>
      <c r="D182" s="31"/>
      <c r="E182" s="95"/>
    </row>
    <row r="183" spans="1:5" ht="38.25" customHeight="1" x14ac:dyDescent="0.3">
      <c r="A183" s="77"/>
      <c r="B183" s="94"/>
      <c r="C183" s="94"/>
      <c r="D183" s="31"/>
      <c r="E183" s="95"/>
    </row>
    <row r="184" spans="1:5" ht="38.25" customHeight="1" x14ac:dyDescent="0.3">
      <c r="A184" s="77"/>
      <c r="B184" s="94"/>
      <c r="C184" s="94"/>
      <c r="D184" s="31"/>
      <c r="E184" s="95"/>
    </row>
    <row r="185" spans="1:5" ht="38.25" customHeight="1" x14ac:dyDescent="0.3">
      <c r="A185" s="77"/>
      <c r="B185" s="94"/>
      <c r="C185" s="94"/>
      <c r="D185" s="31"/>
      <c r="E185" s="95"/>
    </row>
    <row r="186" spans="1:5" ht="38.25" customHeight="1" x14ac:dyDescent="0.3">
      <c r="A186" s="77"/>
      <c r="B186" s="94"/>
      <c r="C186" s="94"/>
      <c r="D186" s="31"/>
      <c r="E186" s="95"/>
    </row>
    <row r="187" spans="1:5" ht="38.25" customHeight="1" x14ac:dyDescent="0.3">
      <c r="A187" s="77"/>
      <c r="B187" s="94"/>
      <c r="C187" s="94"/>
      <c r="D187" s="31"/>
      <c r="E187" s="95"/>
    </row>
    <row r="188" spans="1:5" ht="38.25" customHeight="1" x14ac:dyDescent="0.3">
      <c r="A188" s="77"/>
      <c r="B188" s="94"/>
      <c r="C188" s="94"/>
      <c r="D188" s="31"/>
      <c r="E188" s="95"/>
    </row>
    <row r="189" spans="1:5" ht="38.25" customHeight="1" x14ac:dyDescent="0.3">
      <c r="A189" s="77"/>
      <c r="B189" s="94"/>
      <c r="C189" s="94"/>
      <c r="D189" s="31"/>
      <c r="E189" s="95"/>
    </row>
    <row r="190" spans="1:5" ht="38.25" customHeight="1" x14ac:dyDescent="0.3">
      <c r="A190" s="77"/>
      <c r="B190" s="94"/>
      <c r="C190" s="94"/>
      <c r="D190" s="31"/>
      <c r="E190" s="95"/>
    </row>
    <row r="191" spans="1:5" ht="38.25" customHeight="1" x14ac:dyDescent="0.3">
      <c r="A191" s="77"/>
      <c r="B191" s="94"/>
      <c r="C191" s="94"/>
      <c r="D191" s="31"/>
      <c r="E191" s="95"/>
    </row>
    <row r="192" spans="1:5" ht="38.25" customHeight="1" x14ac:dyDescent="0.3">
      <c r="A192" s="77"/>
      <c r="B192" s="94"/>
      <c r="C192" s="94"/>
      <c r="D192" s="31"/>
      <c r="E192" s="95"/>
    </row>
    <row r="193" spans="1:5" ht="38.25" customHeight="1" x14ac:dyDescent="0.3">
      <c r="A193" s="77"/>
      <c r="B193" s="94"/>
      <c r="C193" s="94"/>
      <c r="D193" s="31"/>
      <c r="E193" s="95"/>
    </row>
    <row r="194" spans="1:5" ht="38.25" customHeight="1" x14ac:dyDescent="0.3">
      <c r="A194" s="77"/>
      <c r="B194" s="94"/>
      <c r="C194" s="94"/>
      <c r="D194" s="31"/>
      <c r="E194" s="95"/>
    </row>
    <row r="195" spans="1:5" ht="38.25" customHeight="1" x14ac:dyDescent="0.3">
      <c r="A195" s="77"/>
      <c r="B195" s="94"/>
      <c r="C195" s="94"/>
      <c r="D195" s="31"/>
      <c r="E195" s="95"/>
    </row>
    <row r="196" spans="1:5" ht="38.25" customHeight="1" x14ac:dyDescent="0.3">
      <c r="A196" s="77"/>
      <c r="B196" s="94"/>
      <c r="C196" s="94"/>
      <c r="D196" s="31"/>
      <c r="E196" s="95"/>
    </row>
    <row r="197" spans="1:5" ht="38.25" customHeight="1" x14ac:dyDescent="0.3">
      <c r="A197" s="77"/>
      <c r="B197" s="94"/>
      <c r="C197" s="94"/>
      <c r="D197" s="31"/>
      <c r="E197" s="95"/>
    </row>
    <row r="198" spans="1:5" ht="38.25" customHeight="1" x14ac:dyDescent="0.3">
      <c r="A198" s="77"/>
      <c r="B198" s="94"/>
      <c r="C198" s="94"/>
      <c r="D198" s="31"/>
      <c r="E198" s="95"/>
    </row>
    <row r="199" spans="1:5" ht="38.25" customHeight="1" x14ac:dyDescent="0.3">
      <c r="A199" s="77"/>
      <c r="B199" s="94"/>
      <c r="C199" s="94"/>
      <c r="D199" s="31"/>
      <c r="E199" s="95"/>
    </row>
    <row r="200" spans="1:5" ht="38.25" customHeight="1" x14ac:dyDescent="0.3">
      <c r="A200" s="77"/>
      <c r="B200" s="94"/>
      <c r="C200" s="94"/>
      <c r="D200" s="31"/>
      <c r="E200" s="95"/>
    </row>
    <row r="201" spans="1:5" ht="38.25" customHeight="1" x14ac:dyDescent="0.3">
      <c r="A201" s="77"/>
      <c r="B201" s="94"/>
      <c r="C201" s="94"/>
      <c r="D201" s="31"/>
      <c r="E201" s="95"/>
    </row>
    <row r="202" spans="1:5" ht="38.25" customHeight="1" x14ac:dyDescent="0.3">
      <c r="A202" s="77"/>
      <c r="B202" s="94"/>
      <c r="C202" s="94"/>
      <c r="D202" s="31"/>
      <c r="E202" s="95"/>
    </row>
    <row r="203" spans="1:5" ht="38.25" customHeight="1" x14ac:dyDescent="0.3">
      <c r="A203" s="77"/>
      <c r="B203" s="94"/>
      <c r="C203" s="94"/>
      <c r="D203" s="31"/>
      <c r="E203" s="95"/>
    </row>
    <row r="204" spans="1:5" ht="38.25" customHeight="1" x14ac:dyDescent="0.3">
      <c r="A204" s="77"/>
      <c r="B204" s="94"/>
      <c r="C204" s="94"/>
      <c r="D204" s="31"/>
      <c r="E204" s="95"/>
    </row>
    <row r="205" spans="1:5" ht="38.25" customHeight="1" x14ac:dyDescent="0.3">
      <c r="A205" s="77"/>
      <c r="B205" s="94"/>
      <c r="C205" s="94"/>
      <c r="D205" s="31"/>
      <c r="E205" s="95"/>
    </row>
    <row r="206" spans="1:5" ht="38.25" customHeight="1" x14ac:dyDescent="0.3">
      <c r="A206" s="77"/>
      <c r="B206" s="94"/>
      <c r="C206" s="94"/>
      <c r="D206" s="31"/>
      <c r="E206" s="95"/>
    </row>
    <row r="207" spans="1:5" ht="38.25" customHeight="1" x14ac:dyDescent="0.3">
      <c r="A207" s="77"/>
      <c r="B207" s="94"/>
      <c r="C207" s="94"/>
      <c r="D207" s="31"/>
      <c r="E207" s="95"/>
    </row>
    <row r="208" spans="1:5" ht="38.25" customHeight="1" x14ac:dyDescent="0.3">
      <c r="A208" s="77"/>
      <c r="B208" s="94"/>
      <c r="C208" s="94"/>
      <c r="D208" s="31"/>
      <c r="E208" s="95"/>
    </row>
    <row r="209" spans="1:5" ht="38.25" customHeight="1" x14ac:dyDescent="0.3">
      <c r="A209" s="77"/>
      <c r="B209" s="94"/>
      <c r="C209" s="94"/>
      <c r="D209" s="31"/>
      <c r="E209" s="95"/>
    </row>
    <row r="210" spans="1:5" ht="38.25" customHeight="1" x14ac:dyDescent="0.3">
      <c r="A210" s="77"/>
      <c r="B210" s="94"/>
      <c r="C210" s="94"/>
      <c r="D210" s="31"/>
      <c r="E210" s="95"/>
    </row>
    <row r="211" spans="1:5" ht="38.25" customHeight="1" x14ac:dyDescent="0.3">
      <c r="A211" s="77"/>
      <c r="B211" s="94"/>
      <c r="C211" s="94"/>
      <c r="D211" s="31"/>
      <c r="E211" s="95"/>
    </row>
    <row r="212" spans="1:5" ht="38.25" customHeight="1" x14ac:dyDescent="0.3">
      <c r="A212" s="77"/>
      <c r="B212" s="94"/>
      <c r="C212" s="94"/>
      <c r="D212" s="31"/>
      <c r="E212" s="95"/>
    </row>
    <row r="213" spans="1:5" ht="38.25" customHeight="1" x14ac:dyDescent="0.3">
      <c r="A213" s="77"/>
      <c r="B213" s="94"/>
      <c r="C213" s="94"/>
      <c r="D213" s="31"/>
      <c r="E213" s="95"/>
    </row>
    <row r="214" spans="1:5" ht="38.25" customHeight="1" x14ac:dyDescent="0.3">
      <c r="A214" s="77"/>
      <c r="B214" s="94"/>
      <c r="C214" s="94"/>
      <c r="D214" s="31"/>
      <c r="E214" s="95"/>
    </row>
    <row r="215" spans="1:5" ht="38.25" customHeight="1" x14ac:dyDescent="0.3">
      <c r="A215" s="77"/>
      <c r="B215" s="94"/>
      <c r="C215" s="94"/>
      <c r="D215" s="31"/>
      <c r="E215" s="95"/>
    </row>
    <row r="216" spans="1:5" ht="38.25" customHeight="1" x14ac:dyDescent="0.3">
      <c r="A216" s="77"/>
      <c r="B216" s="94"/>
      <c r="C216" s="94"/>
      <c r="D216" s="31"/>
      <c r="E216" s="95"/>
    </row>
    <row r="217" spans="1:5" ht="38.25" customHeight="1" x14ac:dyDescent="0.3">
      <c r="A217" s="77"/>
      <c r="B217" s="94"/>
      <c r="C217" s="94"/>
      <c r="D217" s="31"/>
      <c r="E217" s="95"/>
    </row>
    <row r="218" spans="1:5" ht="38.25" customHeight="1" x14ac:dyDescent="0.3">
      <c r="A218" s="77"/>
      <c r="B218" s="94"/>
      <c r="C218" s="94"/>
      <c r="D218" s="31"/>
      <c r="E218" s="95"/>
    </row>
    <row r="219" spans="1:5" ht="38.25" customHeight="1" x14ac:dyDescent="0.3">
      <c r="A219" s="77"/>
      <c r="B219" s="94"/>
      <c r="C219" s="94"/>
      <c r="D219" s="31"/>
      <c r="E219" s="95"/>
    </row>
    <row r="220" spans="1:5" ht="38.25" customHeight="1" x14ac:dyDescent="0.3">
      <c r="A220" s="77"/>
      <c r="B220" s="94"/>
      <c r="C220" s="94"/>
      <c r="D220" s="31"/>
      <c r="E220" s="95"/>
    </row>
    <row r="221" spans="1:5" ht="38.25" customHeight="1" x14ac:dyDescent="0.3">
      <c r="A221" s="77"/>
      <c r="B221" s="94"/>
      <c r="C221" s="94"/>
      <c r="D221" s="31"/>
      <c r="E221" s="95"/>
    </row>
    <row r="222" spans="1:5" ht="38.25" customHeight="1" x14ac:dyDescent="0.3">
      <c r="A222" s="77"/>
      <c r="B222" s="94"/>
      <c r="C222" s="94"/>
      <c r="D222" s="31"/>
      <c r="E222" s="95"/>
    </row>
    <row r="223" spans="1:5" ht="38.25" customHeight="1" x14ac:dyDescent="0.3">
      <c r="A223" s="77"/>
      <c r="B223" s="94"/>
      <c r="C223" s="94"/>
      <c r="D223" s="31"/>
      <c r="E223" s="95"/>
    </row>
    <row r="224" spans="1:5" ht="38.25" customHeight="1" x14ac:dyDescent="0.3">
      <c r="A224" s="77"/>
      <c r="B224" s="94"/>
      <c r="C224" s="94"/>
      <c r="D224" s="31"/>
      <c r="E224" s="95"/>
    </row>
    <row r="225" spans="1:5" ht="38.25" customHeight="1" x14ac:dyDescent="0.3">
      <c r="A225" s="77"/>
      <c r="B225" s="94"/>
      <c r="C225" s="94"/>
      <c r="D225" s="31"/>
      <c r="E225" s="95"/>
    </row>
    <row r="226" spans="1:5" ht="38.25" customHeight="1" x14ac:dyDescent="0.3">
      <c r="A226" s="77"/>
      <c r="B226" s="94"/>
      <c r="C226" s="94"/>
      <c r="D226" s="31"/>
      <c r="E226" s="95"/>
    </row>
    <row r="227" spans="1:5" ht="38.25" customHeight="1" x14ac:dyDescent="0.3">
      <c r="A227" s="77"/>
      <c r="B227" s="94"/>
      <c r="C227" s="94"/>
      <c r="D227" s="31"/>
      <c r="E227" s="95"/>
    </row>
    <row r="228" spans="1:5" ht="38.25" customHeight="1" x14ac:dyDescent="0.3">
      <c r="A228" s="77"/>
      <c r="B228" s="94"/>
      <c r="C228" s="94"/>
      <c r="D228" s="31"/>
      <c r="E228" s="95"/>
    </row>
    <row r="229" spans="1:5" ht="38.25" customHeight="1" x14ac:dyDescent="0.3">
      <c r="A229" s="77"/>
      <c r="B229" s="94"/>
      <c r="C229" s="94"/>
      <c r="D229" s="31"/>
      <c r="E229" s="95"/>
    </row>
    <row r="230" spans="1:5" ht="38.25" customHeight="1" x14ac:dyDescent="0.3">
      <c r="A230" s="77"/>
      <c r="B230" s="94"/>
      <c r="C230" s="94"/>
      <c r="D230" s="31"/>
      <c r="E230" s="95"/>
    </row>
    <row r="231" spans="1:5" ht="38.25" customHeight="1" x14ac:dyDescent="0.3">
      <c r="A231" s="77"/>
      <c r="B231" s="94"/>
      <c r="C231" s="94"/>
      <c r="D231" s="31"/>
      <c r="E231" s="95"/>
    </row>
    <row r="232" spans="1:5" ht="38.25" customHeight="1" x14ac:dyDescent="0.3">
      <c r="A232" s="77"/>
      <c r="B232" s="94"/>
      <c r="C232" s="94"/>
      <c r="D232" s="31"/>
      <c r="E232" s="95"/>
    </row>
    <row r="233" spans="1:5" ht="38.25" customHeight="1" x14ac:dyDescent="0.3">
      <c r="A233" s="77"/>
      <c r="B233" s="94"/>
      <c r="C233" s="94"/>
      <c r="D233" s="31"/>
      <c r="E233" s="95"/>
    </row>
    <row r="234" spans="1:5" ht="38.25" customHeight="1" x14ac:dyDescent="0.3">
      <c r="A234" s="77"/>
      <c r="B234" s="94"/>
      <c r="C234" s="94"/>
      <c r="D234" s="31"/>
      <c r="E234" s="95"/>
    </row>
    <row r="235" spans="1:5" ht="38.25" customHeight="1" x14ac:dyDescent="0.3">
      <c r="A235" s="77"/>
      <c r="B235" s="94"/>
      <c r="C235" s="94"/>
      <c r="D235" s="31"/>
      <c r="E235" s="95"/>
    </row>
    <row r="236" spans="1:5" ht="38.25" customHeight="1" x14ac:dyDescent="0.3">
      <c r="A236" s="77"/>
      <c r="B236" s="94"/>
      <c r="C236" s="94"/>
      <c r="D236" s="31"/>
      <c r="E236" s="95"/>
    </row>
    <row r="237" spans="1:5" ht="38.25" customHeight="1" x14ac:dyDescent="0.3">
      <c r="A237" s="77"/>
      <c r="B237" s="94"/>
      <c r="C237" s="94"/>
      <c r="D237" s="31"/>
      <c r="E237" s="95"/>
    </row>
    <row r="238" spans="1:5" ht="38.25" customHeight="1" x14ac:dyDescent="0.3">
      <c r="A238" s="77"/>
      <c r="B238" s="94"/>
      <c r="C238" s="94"/>
      <c r="D238" s="31"/>
      <c r="E238" s="95"/>
    </row>
    <row r="239" spans="1:5" ht="38.25" customHeight="1" x14ac:dyDescent="0.3">
      <c r="A239" s="77"/>
      <c r="B239" s="94"/>
      <c r="C239" s="94"/>
      <c r="D239" s="31"/>
      <c r="E239" s="95"/>
    </row>
    <row r="240" spans="1:5" ht="38.25" customHeight="1" x14ac:dyDescent="0.3">
      <c r="A240" s="77"/>
      <c r="B240" s="94"/>
      <c r="C240" s="94"/>
      <c r="D240" s="31"/>
      <c r="E240" s="95"/>
    </row>
    <row r="241" spans="1:5" ht="38.25" customHeight="1" x14ac:dyDescent="0.3">
      <c r="A241" s="77"/>
      <c r="B241" s="94"/>
      <c r="C241" s="94"/>
      <c r="D241" s="31"/>
      <c r="E241" s="95"/>
    </row>
    <row r="242" spans="1:5" ht="38.25" customHeight="1" x14ac:dyDescent="0.3">
      <c r="A242" s="77"/>
      <c r="B242" s="94"/>
      <c r="C242" s="94"/>
      <c r="D242" s="31"/>
      <c r="E242" s="95"/>
    </row>
    <row r="243" spans="1:5" ht="38.25" customHeight="1" x14ac:dyDescent="0.3">
      <c r="A243" s="77"/>
      <c r="B243" s="94"/>
      <c r="C243" s="94"/>
      <c r="D243" s="31"/>
      <c r="E243" s="95"/>
    </row>
    <row r="244" spans="1:5" ht="38.25" customHeight="1" x14ac:dyDescent="0.3">
      <c r="A244" s="77"/>
      <c r="B244" s="94"/>
      <c r="C244" s="94"/>
      <c r="D244" s="31"/>
      <c r="E244" s="95"/>
    </row>
    <row r="245" spans="1:5" ht="38.25" customHeight="1" x14ac:dyDescent="0.3">
      <c r="A245" s="77"/>
      <c r="B245" s="94"/>
      <c r="C245" s="94"/>
      <c r="D245" s="31"/>
      <c r="E245" s="95"/>
    </row>
    <row r="246" spans="1:5" ht="38.25" customHeight="1" x14ac:dyDescent="0.3">
      <c r="A246" s="77"/>
      <c r="B246" s="94"/>
      <c r="C246" s="94"/>
      <c r="D246" s="31"/>
      <c r="E246" s="95"/>
    </row>
    <row r="247" spans="1:5" ht="38.25" customHeight="1" x14ac:dyDescent="0.3">
      <c r="A247" s="77"/>
      <c r="B247" s="94"/>
      <c r="C247" s="94"/>
      <c r="D247" s="31"/>
      <c r="E247" s="95"/>
    </row>
    <row r="248" spans="1:5" ht="38.25" customHeight="1" x14ac:dyDescent="0.3">
      <c r="A248" s="77"/>
      <c r="B248" s="94"/>
      <c r="C248" s="94"/>
      <c r="D248" s="31"/>
      <c r="E248" s="95"/>
    </row>
    <row r="249" spans="1:5" ht="38.25" customHeight="1" x14ac:dyDescent="0.3">
      <c r="A249" s="77"/>
      <c r="B249" s="94"/>
      <c r="C249" s="94"/>
      <c r="D249" s="31"/>
      <c r="E249" s="95"/>
    </row>
    <row r="250" spans="1:5" ht="38.25" customHeight="1" x14ac:dyDescent="0.3">
      <c r="A250" s="77"/>
      <c r="B250" s="94"/>
      <c r="C250" s="94"/>
      <c r="D250" s="31"/>
      <c r="E250" s="95"/>
    </row>
    <row r="251" spans="1:5" ht="38.25" customHeight="1" x14ac:dyDescent="0.3">
      <c r="A251" s="77"/>
      <c r="B251" s="94"/>
      <c r="C251" s="94"/>
      <c r="D251" s="31"/>
      <c r="E251" s="95"/>
    </row>
    <row r="252" spans="1:5" ht="38.25" customHeight="1" x14ac:dyDescent="0.3">
      <c r="A252" s="77"/>
      <c r="B252" s="94"/>
      <c r="C252" s="94"/>
      <c r="D252" s="31"/>
      <c r="E252" s="95"/>
    </row>
    <row r="253" spans="1:5" ht="38.25" customHeight="1" x14ac:dyDescent="0.3">
      <c r="A253" s="77"/>
      <c r="B253" s="94"/>
      <c r="C253" s="94"/>
      <c r="D253" s="31"/>
      <c r="E253" s="95"/>
    </row>
    <row r="254" spans="1:5" ht="38.25" customHeight="1" x14ac:dyDescent="0.3">
      <c r="A254" s="77"/>
      <c r="B254" s="94"/>
      <c r="C254" s="94"/>
      <c r="D254" s="31"/>
      <c r="E254" s="95"/>
    </row>
    <row r="255" spans="1:5" ht="38.25" customHeight="1" x14ac:dyDescent="0.3">
      <c r="A255" s="77"/>
      <c r="B255" s="94"/>
      <c r="C255" s="94"/>
      <c r="D255" s="31"/>
      <c r="E255" s="95"/>
    </row>
    <row r="256" spans="1:5" ht="38.25" customHeight="1" x14ac:dyDescent="0.3">
      <c r="A256" s="77"/>
      <c r="B256" s="94"/>
      <c r="C256" s="94"/>
      <c r="D256" s="31"/>
      <c r="E256" s="95"/>
    </row>
    <row r="257" spans="1:5" ht="38.25" customHeight="1" x14ac:dyDescent="0.3">
      <c r="A257" s="77"/>
      <c r="B257" s="94"/>
      <c r="C257" s="94"/>
      <c r="D257" s="31"/>
      <c r="E257" s="95"/>
    </row>
    <row r="258" spans="1:5" ht="38.25" customHeight="1" x14ac:dyDescent="0.3">
      <c r="A258" s="77"/>
      <c r="B258" s="94"/>
      <c r="C258" s="94"/>
      <c r="D258" s="31"/>
      <c r="E258" s="95"/>
    </row>
    <row r="259" spans="1:5" ht="38.25" customHeight="1" x14ac:dyDescent="0.3">
      <c r="A259" s="77"/>
      <c r="B259" s="94"/>
      <c r="C259" s="94"/>
      <c r="D259" s="31"/>
      <c r="E259" s="95"/>
    </row>
    <row r="260" spans="1:5" ht="38.25" customHeight="1" x14ac:dyDescent="0.3">
      <c r="A260" s="77"/>
      <c r="B260" s="94"/>
      <c r="C260" s="94"/>
      <c r="D260" s="31"/>
      <c r="E260" s="95"/>
    </row>
    <row r="261" spans="1:5" ht="38.25" customHeight="1" x14ac:dyDescent="0.3">
      <c r="A261" s="77"/>
      <c r="B261" s="94"/>
      <c r="C261" s="94"/>
      <c r="D261" s="31"/>
      <c r="E261" s="95"/>
    </row>
    <row r="262" spans="1:5" ht="38.25" customHeight="1" x14ac:dyDescent="0.3">
      <c r="A262" s="77"/>
      <c r="B262" s="94"/>
      <c r="C262" s="94"/>
      <c r="D262" s="31"/>
      <c r="E262" s="95"/>
    </row>
    <row r="263" spans="1:5" ht="38.25" customHeight="1" x14ac:dyDescent="0.3">
      <c r="A263" s="77"/>
      <c r="B263" s="94"/>
      <c r="C263" s="94"/>
      <c r="D263" s="31"/>
      <c r="E263" s="95"/>
    </row>
    <row r="264" spans="1:5" ht="38.25" customHeight="1" x14ac:dyDescent="0.3">
      <c r="A264" s="77"/>
      <c r="B264" s="94"/>
      <c r="C264" s="94"/>
      <c r="D264" s="31"/>
      <c r="E264" s="95"/>
    </row>
    <row r="265" spans="1:5" ht="38.25" customHeight="1" x14ac:dyDescent="0.3">
      <c r="A265" s="77"/>
      <c r="B265" s="94"/>
      <c r="C265" s="94"/>
      <c r="D265" s="31"/>
      <c r="E265" s="95"/>
    </row>
    <row r="266" spans="1:5" ht="38.25" customHeight="1" x14ac:dyDescent="0.3">
      <c r="A266" s="77"/>
      <c r="B266" s="94"/>
      <c r="C266" s="94"/>
      <c r="D266" s="31"/>
      <c r="E266" s="95"/>
    </row>
    <row r="267" spans="1:5" ht="38.25" customHeight="1" x14ac:dyDescent="0.3">
      <c r="A267" s="77"/>
      <c r="B267" s="94"/>
      <c r="C267" s="94"/>
      <c r="D267" s="31"/>
      <c r="E267" s="95"/>
    </row>
    <row r="268" spans="1:5" ht="38.25" customHeight="1" x14ac:dyDescent="0.3">
      <c r="A268" s="77"/>
      <c r="B268" s="94"/>
      <c r="C268" s="94"/>
      <c r="D268" s="31"/>
      <c r="E268" s="95"/>
    </row>
    <row r="269" spans="1:5" ht="38.25" customHeight="1" x14ac:dyDescent="0.3">
      <c r="A269" s="77"/>
      <c r="B269" s="94"/>
      <c r="C269" s="94"/>
      <c r="D269" s="31"/>
      <c r="E269" s="95"/>
    </row>
    <row r="270" spans="1:5" ht="38.25" customHeight="1" x14ac:dyDescent="0.3">
      <c r="A270" s="77"/>
      <c r="B270" s="94"/>
      <c r="C270" s="94"/>
      <c r="D270" s="31"/>
      <c r="E270" s="95"/>
    </row>
    <row r="271" spans="1:5" ht="38.25" customHeight="1" x14ac:dyDescent="0.3">
      <c r="A271" s="77"/>
      <c r="B271" s="94"/>
      <c r="C271" s="94"/>
      <c r="D271" s="31"/>
      <c r="E271" s="95"/>
    </row>
    <row r="272" spans="1:5" ht="38.25" customHeight="1" x14ac:dyDescent="0.3">
      <c r="A272" s="77"/>
      <c r="B272" s="94"/>
      <c r="C272" s="94"/>
      <c r="D272" s="31"/>
      <c r="E272" s="95"/>
    </row>
    <row r="273" spans="1:5" ht="38.25" customHeight="1" x14ac:dyDescent="0.3">
      <c r="A273" s="77"/>
      <c r="B273" s="94"/>
      <c r="C273" s="94"/>
      <c r="D273" s="31"/>
      <c r="E273" s="95"/>
    </row>
    <row r="274" spans="1:5" ht="38.25" customHeight="1" x14ac:dyDescent="0.3">
      <c r="A274" s="77"/>
      <c r="B274" s="94"/>
      <c r="C274" s="94"/>
      <c r="D274" s="31"/>
      <c r="E274" s="95"/>
    </row>
    <row r="275" spans="1:5" ht="38.25" customHeight="1" x14ac:dyDescent="0.3">
      <c r="A275" s="77"/>
      <c r="B275" s="94"/>
      <c r="C275" s="94"/>
      <c r="D275" s="31"/>
      <c r="E275" s="95"/>
    </row>
    <row r="276" spans="1:5" ht="38.25" customHeight="1" x14ac:dyDescent="0.3">
      <c r="A276" s="77"/>
      <c r="B276" s="94"/>
      <c r="C276" s="94"/>
      <c r="D276" s="31"/>
      <c r="E276" s="95"/>
    </row>
    <row r="277" spans="1:5" ht="38.25" customHeight="1" x14ac:dyDescent="0.3">
      <c r="A277" s="77"/>
      <c r="B277" s="94"/>
      <c r="C277" s="94"/>
      <c r="D277" s="31"/>
      <c r="E277" s="95"/>
    </row>
    <row r="278" spans="1:5" ht="38.25" customHeight="1" x14ac:dyDescent="0.3">
      <c r="A278" s="77"/>
      <c r="B278" s="94"/>
      <c r="C278" s="94"/>
      <c r="D278" s="31"/>
      <c r="E278" s="95"/>
    </row>
    <row r="279" spans="1:5" ht="38.25" customHeight="1" x14ac:dyDescent="0.3">
      <c r="A279" s="77"/>
      <c r="B279" s="94"/>
      <c r="C279" s="94"/>
      <c r="D279" s="31"/>
      <c r="E279" s="95"/>
    </row>
    <row r="280" spans="1:5" ht="38.25" customHeight="1" x14ac:dyDescent="0.3">
      <c r="A280" s="77"/>
      <c r="B280" s="94"/>
      <c r="C280" s="94"/>
      <c r="D280" s="31"/>
      <c r="E280" s="95"/>
    </row>
    <row r="281" spans="1:5" ht="38.25" customHeight="1" x14ac:dyDescent="0.3">
      <c r="A281" s="77"/>
      <c r="B281" s="94"/>
      <c r="C281" s="94"/>
      <c r="D281" s="31"/>
      <c r="E281" s="95"/>
    </row>
    <row r="282" spans="1:5" ht="38.25" customHeight="1" x14ac:dyDescent="0.3">
      <c r="A282" s="77"/>
      <c r="B282" s="94"/>
      <c r="C282" s="94"/>
      <c r="D282" s="31"/>
      <c r="E282" s="95"/>
    </row>
    <row r="283" spans="1:5" ht="38.25" customHeight="1" x14ac:dyDescent="0.3">
      <c r="A283" s="77"/>
      <c r="B283" s="94"/>
      <c r="C283" s="94"/>
      <c r="D283" s="31"/>
      <c r="E283" s="95"/>
    </row>
    <row r="284" spans="1:5" ht="38.25" customHeight="1" x14ac:dyDescent="0.3">
      <c r="A284" s="77"/>
      <c r="B284" s="94"/>
      <c r="C284" s="94"/>
      <c r="D284" s="31"/>
      <c r="E284" s="95"/>
    </row>
    <row r="285" spans="1:5" ht="38.25" customHeight="1" x14ac:dyDescent="0.3">
      <c r="A285" s="77"/>
      <c r="B285" s="94"/>
      <c r="C285" s="94"/>
      <c r="D285" s="31"/>
      <c r="E285" s="95"/>
    </row>
    <row r="286" spans="1:5" ht="38.25" customHeight="1" x14ac:dyDescent="0.3">
      <c r="A286" s="77"/>
      <c r="B286" s="94"/>
      <c r="C286" s="94"/>
      <c r="D286" s="31"/>
      <c r="E286" s="95"/>
    </row>
    <row r="287" spans="1:5" ht="38.25" customHeight="1" x14ac:dyDescent="0.3">
      <c r="A287" s="77"/>
      <c r="B287" s="94"/>
      <c r="C287" s="94"/>
      <c r="D287" s="31"/>
      <c r="E287" s="95"/>
    </row>
    <row r="288" spans="1:5" ht="38.25" customHeight="1" x14ac:dyDescent="0.3">
      <c r="A288" s="77"/>
      <c r="B288" s="94"/>
      <c r="C288" s="94"/>
      <c r="D288" s="31"/>
      <c r="E288" s="95"/>
    </row>
    <row r="289" spans="1:5" ht="38.25" customHeight="1" x14ac:dyDescent="0.3">
      <c r="A289" s="77"/>
      <c r="B289" s="94"/>
      <c r="C289" s="94"/>
      <c r="D289" s="31"/>
      <c r="E289" s="95"/>
    </row>
    <row r="290" spans="1:5" ht="38.25" customHeight="1" x14ac:dyDescent="0.3">
      <c r="A290" s="77"/>
      <c r="B290" s="94"/>
      <c r="C290" s="94"/>
      <c r="D290" s="31"/>
      <c r="E290" s="95"/>
    </row>
    <row r="291" spans="1:5" ht="38.25" customHeight="1" x14ac:dyDescent="0.3">
      <c r="A291" s="77"/>
      <c r="B291" s="94"/>
      <c r="C291" s="94"/>
      <c r="D291" s="31"/>
      <c r="E291" s="95"/>
    </row>
    <row r="292" spans="1:5" ht="38.25" customHeight="1" x14ac:dyDescent="0.3">
      <c r="A292" s="77"/>
      <c r="B292" s="94"/>
      <c r="C292" s="94"/>
      <c r="D292" s="31"/>
      <c r="E292" s="95"/>
    </row>
    <row r="293" spans="1:5" ht="38.25" customHeight="1" x14ac:dyDescent="0.3">
      <c r="A293" s="77"/>
      <c r="B293" s="94"/>
      <c r="C293" s="94"/>
      <c r="D293" s="31"/>
      <c r="E293" s="95"/>
    </row>
    <row r="294" spans="1:5" ht="38.25" customHeight="1" x14ac:dyDescent="0.3">
      <c r="A294" s="77"/>
      <c r="B294" s="94"/>
      <c r="C294" s="94"/>
      <c r="D294" s="31"/>
      <c r="E294" s="95"/>
    </row>
    <row r="295" spans="1:5" ht="38.25" customHeight="1" x14ac:dyDescent="0.3">
      <c r="A295" s="77"/>
      <c r="B295" s="94"/>
      <c r="C295" s="94"/>
      <c r="D295" s="31"/>
      <c r="E295" s="95"/>
    </row>
    <row r="296" spans="1:5" ht="38.25" customHeight="1" x14ac:dyDescent="0.3">
      <c r="A296" s="77"/>
      <c r="B296" s="94"/>
      <c r="C296" s="94"/>
      <c r="D296" s="31"/>
      <c r="E296" s="95"/>
    </row>
    <row r="297" spans="1:5" ht="38.25" customHeight="1" x14ac:dyDescent="0.3">
      <c r="A297" s="77"/>
      <c r="B297" s="94"/>
      <c r="C297" s="94"/>
      <c r="D297" s="31"/>
      <c r="E297" s="95"/>
    </row>
    <row r="298" spans="1:5" ht="38.25" customHeight="1" x14ac:dyDescent="0.3">
      <c r="A298" s="77"/>
      <c r="B298" s="94"/>
      <c r="C298" s="94"/>
      <c r="D298" s="31"/>
      <c r="E298" s="95"/>
    </row>
    <row r="299" spans="1:5" ht="38.25" customHeight="1" x14ac:dyDescent="0.3">
      <c r="A299" s="77"/>
      <c r="B299" s="94"/>
      <c r="C299" s="94"/>
      <c r="D299" s="31"/>
      <c r="E299" s="95"/>
    </row>
    <row r="300" spans="1:5" ht="38.25" customHeight="1" x14ac:dyDescent="0.3">
      <c r="A300" s="77"/>
      <c r="B300" s="94"/>
      <c r="C300" s="94"/>
      <c r="D300" s="31"/>
      <c r="E300" s="95"/>
    </row>
    <row r="301" spans="1:5" ht="38.25" customHeight="1" x14ac:dyDescent="0.3">
      <c r="A301" s="77"/>
      <c r="B301" s="94"/>
      <c r="C301" s="94"/>
      <c r="D301" s="31"/>
      <c r="E301" s="95"/>
    </row>
    <row r="302" spans="1:5" ht="38.25" customHeight="1" x14ac:dyDescent="0.3">
      <c r="A302" s="77"/>
      <c r="B302" s="94"/>
      <c r="C302" s="94"/>
      <c r="D302" s="31"/>
      <c r="E302" s="95"/>
    </row>
    <row r="303" spans="1:5" ht="38.25" customHeight="1" x14ac:dyDescent="0.3">
      <c r="A303" s="77"/>
      <c r="B303" s="94"/>
      <c r="C303" s="94"/>
      <c r="D303" s="31"/>
      <c r="E303" s="95"/>
    </row>
    <row r="304" spans="1:5" ht="38.25" customHeight="1" x14ac:dyDescent="0.3">
      <c r="A304" s="77"/>
      <c r="B304" s="94"/>
      <c r="C304" s="94"/>
      <c r="D304" s="31"/>
      <c r="E304" s="95"/>
    </row>
    <row r="305" spans="1:5" ht="38.25" customHeight="1" x14ac:dyDescent="0.3">
      <c r="A305" s="77"/>
      <c r="B305" s="94"/>
      <c r="C305" s="94"/>
      <c r="D305" s="31"/>
      <c r="E305" s="95"/>
    </row>
    <row r="306" spans="1:5" ht="38.25" customHeight="1" x14ac:dyDescent="0.3">
      <c r="A306" s="77"/>
      <c r="B306" s="94"/>
      <c r="C306" s="94"/>
      <c r="D306" s="31"/>
      <c r="E306" s="95"/>
    </row>
    <row r="307" spans="1:5" ht="38.25" customHeight="1" x14ac:dyDescent="0.3">
      <c r="A307" s="77"/>
      <c r="B307" s="94"/>
      <c r="C307" s="94"/>
      <c r="D307" s="31"/>
      <c r="E307" s="95"/>
    </row>
    <row r="308" spans="1:5" ht="38.25" customHeight="1" x14ac:dyDescent="0.3">
      <c r="A308" s="77"/>
      <c r="B308" s="94"/>
      <c r="C308" s="94"/>
      <c r="D308" s="31"/>
      <c r="E308" s="95"/>
    </row>
    <row r="309" spans="1:5" ht="38.25" customHeight="1" x14ac:dyDescent="0.3">
      <c r="A309" s="77"/>
      <c r="B309" s="94"/>
      <c r="C309" s="94"/>
      <c r="D309" s="31"/>
      <c r="E309" s="95"/>
    </row>
    <row r="310" spans="1:5" ht="38.25" customHeight="1" x14ac:dyDescent="0.3">
      <c r="A310" s="77"/>
      <c r="B310" s="94"/>
      <c r="C310" s="94"/>
      <c r="D310" s="31"/>
      <c r="E310" s="95"/>
    </row>
    <row r="311" spans="1:5" ht="38.25" customHeight="1" x14ac:dyDescent="0.3">
      <c r="A311" s="77"/>
      <c r="B311" s="94"/>
      <c r="C311" s="94"/>
      <c r="D311" s="31"/>
      <c r="E311" s="95"/>
    </row>
    <row r="312" spans="1:5" ht="38.25" customHeight="1" x14ac:dyDescent="0.3">
      <c r="A312" s="77"/>
      <c r="B312" s="94"/>
      <c r="C312" s="94"/>
      <c r="D312" s="31"/>
      <c r="E312" s="95"/>
    </row>
    <row r="313" spans="1:5" ht="38.25" customHeight="1" x14ac:dyDescent="0.3">
      <c r="A313" s="77"/>
      <c r="B313" s="94"/>
      <c r="C313" s="94"/>
      <c r="D313" s="31"/>
      <c r="E313" s="95"/>
    </row>
    <row r="314" spans="1:5" ht="38.25" customHeight="1" x14ac:dyDescent="0.3">
      <c r="A314" s="77"/>
      <c r="B314" s="94"/>
      <c r="C314" s="94"/>
      <c r="D314" s="31"/>
      <c r="E314" s="95"/>
    </row>
    <row r="315" spans="1:5" ht="38.25" customHeight="1" x14ac:dyDescent="0.3">
      <c r="A315" s="77"/>
      <c r="B315" s="94"/>
      <c r="C315" s="94"/>
      <c r="D315" s="31"/>
      <c r="E315" s="95"/>
    </row>
    <row r="316" spans="1:5" ht="38.25" customHeight="1" x14ac:dyDescent="0.3">
      <c r="A316" s="77"/>
      <c r="B316" s="94"/>
      <c r="C316" s="94"/>
      <c r="D316" s="31"/>
      <c r="E316" s="95"/>
    </row>
    <row r="317" spans="1:5" ht="38.25" customHeight="1" x14ac:dyDescent="0.3">
      <c r="A317" s="77"/>
      <c r="B317" s="94"/>
      <c r="C317" s="94"/>
      <c r="D317" s="31"/>
      <c r="E317" s="95"/>
    </row>
    <row r="318" spans="1:5" ht="38.25" customHeight="1" x14ac:dyDescent="0.3">
      <c r="A318" s="77"/>
      <c r="B318" s="94"/>
      <c r="C318" s="94"/>
      <c r="D318" s="31"/>
      <c r="E318" s="95"/>
    </row>
    <row r="319" spans="1:5" ht="38.25" customHeight="1" x14ac:dyDescent="0.3">
      <c r="A319" s="77"/>
      <c r="B319" s="94"/>
      <c r="C319" s="94"/>
      <c r="D319" s="31"/>
      <c r="E319" s="95"/>
    </row>
    <row r="320" spans="1:5" ht="38.25" customHeight="1" x14ac:dyDescent="0.3">
      <c r="A320" s="77"/>
      <c r="B320" s="94"/>
      <c r="C320" s="94"/>
      <c r="D320" s="31"/>
      <c r="E320" s="95"/>
    </row>
    <row r="321" spans="1:5" ht="38.25" customHeight="1" x14ac:dyDescent="0.3">
      <c r="A321" s="77"/>
      <c r="B321" s="94"/>
      <c r="C321" s="94"/>
      <c r="D321" s="31"/>
      <c r="E321" s="95"/>
    </row>
    <row r="322" spans="1:5" ht="38.25" customHeight="1" x14ac:dyDescent="0.3">
      <c r="A322" s="77"/>
      <c r="B322" s="94"/>
      <c r="C322" s="94"/>
      <c r="D322" s="31"/>
      <c r="E322" s="95"/>
    </row>
    <row r="323" spans="1:5" ht="38.25" customHeight="1" x14ac:dyDescent="0.3">
      <c r="A323" s="77"/>
      <c r="B323" s="94"/>
      <c r="C323" s="94"/>
      <c r="D323" s="31"/>
      <c r="E323" s="95"/>
    </row>
    <row r="324" spans="1:5" ht="38.25" customHeight="1" x14ac:dyDescent="0.3">
      <c r="A324" s="77"/>
      <c r="B324" s="94"/>
      <c r="C324" s="94"/>
      <c r="D324" s="31"/>
      <c r="E324" s="95"/>
    </row>
    <row r="325" spans="1:5" ht="38.25" customHeight="1" x14ac:dyDescent="0.3">
      <c r="A325" s="77"/>
      <c r="B325" s="94"/>
      <c r="C325" s="94"/>
      <c r="D325" s="31"/>
      <c r="E325" s="95"/>
    </row>
    <row r="326" spans="1:5" ht="38.25" customHeight="1" x14ac:dyDescent="0.3">
      <c r="A326" s="77"/>
      <c r="B326" s="94"/>
      <c r="C326" s="94"/>
      <c r="D326" s="31"/>
      <c r="E326" s="95"/>
    </row>
    <row r="327" spans="1:5" ht="38.25" customHeight="1" x14ac:dyDescent="0.3">
      <c r="A327" s="77"/>
      <c r="B327" s="94"/>
      <c r="C327" s="94"/>
      <c r="D327" s="31"/>
      <c r="E327" s="95"/>
    </row>
    <row r="328" spans="1:5" ht="38.25" customHeight="1" x14ac:dyDescent="0.3">
      <c r="A328" s="77"/>
      <c r="B328" s="94"/>
      <c r="C328" s="94"/>
      <c r="D328" s="31"/>
      <c r="E328" s="95"/>
    </row>
    <row r="329" spans="1:5" ht="38.25" customHeight="1" x14ac:dyDescent="0.3">
      <c r="A329" s="77"/>
      <c r="B329" s="94"/>
      <c r="C329" s="94"/>
      <c r="D329" s="31"/>
      <c r="E329" s="95"/>
    </row>
    <row r="330" spans="1:5" ht="38.25" customHeight="1" x14ac:dyDescent="0.3">
      <c r="A330" s="77"/>
      <c r="B330" s="94"/>
      <c r="C330" s="94"/>
      <c r="D330" s="31"/>
      <c r="E330" s="95"/>
    </row>
    <row r="331" spans="1:5" ht="38.25" customHeight="1" x14ac:dyDescent="0.3">
      <c r="A331" s="77"/>
      <c r="B331" s="94"/>
      <c r="C331" s="94"/>
      <c r="D331" s="31"/>
      <c r="E331" s="95"/>
    </row>
    <row r="332" spans="1:5" ht="38.25" customHeight="1" x14ac:dyDescent="0.3">
      <c r="A332" s="77"/>
      <c r="B332" s="94"/>
      <c r="C332" s="94"/>
      <c r="D332" s="31"/>
      <c r="E332" s="95"/>
    </row>
    <row r="333" spans="1:5" ht="38.25" customHeight="1" x14ac:dyDescent="0.3">
      <c r="A333" s="77"/>
      <c r="B333" s="94"/>
      <c r="C333" s="94"/>
      <c r="D333" s="31"/>
      <c r="E333" s="95"/>
    </row>
    <row r="334" spans="1:5" ht="38.25" customHeight="1" x14ac:dyDescent="0.3">
      <c r="A334" s="77"/>
      <c r="B334" s="94"/>
      <c r="C334" s="94"/>
      <c r="D334" s="31"/>
      <c r="E334" s="95"/>
    </row>
    <row r="335" spans="1:5" ht="38.25" customHeight="1" x14ac:dyDescent="0.3">
      <c r="A335" s="77"/>
      <c r="B335" s="94"/>
      <c r="C335" s="94"/>
      <c r="D335" s="31"/>
      <c r="E335" s="95"/>
    </row>
    <row r="336" spans="1:5" ht="38.25" customHeight="1" x14ac:dyDescent="0.3">
      <c r="A336" s="77"/>
      <c r="B336" s="94"/>
      <c r="C336" s="94"/>
      <c r="D336" s="31"/>
      <c r="E336" s="95"/>
    </row>
    <row r="337" spans="1:5" ht="38.25" customHeight="1" x14ac:dyDescent="0.3">
      <c r="A337" s="77"/>
      <c r="B337" s="94"/>
      <c r="C337" s="94"/>
      <c r="D337" s="31"/>
      <c r="E337" s="95"/>
    </row>
    <row r="338" spans="1:5" ht="38.25" customHeight="1" x14ac:dyDescent="0.3">
      <c r="A338" s="77"/>
      <c r="B338" s="94"/>
      <c r="C338" s="94"/>
      <c r="D338" s="31"/>
      <c r="E338" s="95"/>
    </row>
    <row r="339" spans="1:5" ht="38.25" customHeight="1" x14ac:dyDescent="0.3">
      <c r="A339" s="77"/>
      <c r="B339" s="94"/>
      <c r="C339" s="94"/>
      <c r="D339" s="31"/>
      <c r="E339" s="95"/>
    </row>
    <row r="340" spans="1:5" ht="38.25" customHeight="1" x14ac:dyDescent="0.3">
      <c r="A340" s="77"/>
      <c r="B340" s="94"/>
      <c r="C340" s="94"/>
      <c r="D340" s="31"/>
      <c r="E340" s="95"/>
    </row>
    <row r="341" spans="1:5" ht="38.25" customHeight="1" x14ac:dyDescent="0.3">
      <c r="A341" s="77"/>
      <c r="B341" s="94"/>
      <c r="C341" s="94"/>
      <c r="D341" s="31"/>
      <c r="E341" s="95"/>
    </row>
    <row r="342" spans="1:5" ht="38.25" customHeight="1" x14ac:dyDescent="0.3">
      <c r="A342" s="77"/>
      <c r="B342" s="94"/>
      <c r="C342" s="94"/>
      <c r="D342" s="31"/>
      <c r="E342" s="95"/>
    </row>
    <row r="343" spans="1:5" ht="38.25" customHeight="1" x14ac:dyDescent="0.3">
      <c r="A343" s="77"/>
      <c r="B343" s="94"/>
      <c r="C343" s="94"/>
      <c r="D343" s="31"/>
      <c r="E343" s="95"/>
    </row>
    <row r="344" spans="1:5" ht="38.25" customHeight="1" x14ac:dyDescent="0.3">
      <c r="A344" s="77"/>
      <c r="B344" s="94"/>
      <c r="C344" s="94"/>
      <c r="D344" s="31"/>
      <c r="E344" s="95"/>
    </row>
    <row r="345" spans="1:5" ht="38.25" customHeight="1" x14ac:dyDescent="0.3">
      <c r="A345" s="77"/>
      <c r="B345" s="94"/>
      <c r="C345" s="94"/>
      <c r="D345" s="31"/>
      <c r="E345" s="95"/>
    </row>
    <row r="346" spans="1:5" ht="38.25" customHeight="1" x14ac:dyDescent="0.3">
      <c r="A346" s="77"/>
      <c r="B346" s="94"/>
      <c r="C346" s="94"/>
      <c r="D346" s="31"/>
      <c r="E346" s="95"/>
    </row>
    <row r="347" spans="1:5" ht="38.25" customHeight="1" x14ac:dyDescent="0.3">
      <c r="A347" s="77"/>
      <c r="B347" s="94"/>
      <c r="C347" s="94"/>
      <c r="D347" s="31"/>
      <c r="E347" s="95"/>
    </row>
    <row r="348" spans="1:5" ht="38.25" customHeight="1" x14ac:dyDescent="0.3">
      <c r="A348" s="77"/>
      <c r="B348" s="94"/>
      <c r="C348" s="94"/>
      <c r="D348" s="31"/>
      <c r="E348" s="95"/>
    </row>
    <row r="349" spans="1:5" ht="38.25" customHeight="1" x14ac:dyDescent="0.3">
      <c r="A349" s="77"/>
      <c r="B349" s="94"/>
      <c r="C349" s="94"/>
      <c r="D349" s="31"/>
      <c r="E349" s="95"/>
    </row>
    <row r="350" spans="1:5" ht="38.25" customHeight="1" x14ac:dyDescent="0.3">
      <c r="A350" s="77"/>
      <c r="B350" s="94"/>
      <c r="C350" s="94"/>
      <c r="D350" s="31"/>
      <c r="E350" s="95"/>
    </row>
    <row r="351" spans="1:5" ht="38.25" customHeight="1" x14ac:dyDescent="0.3">
      <c r="A351" s="77"/>
      <c r="B351" s="94"/>
      <c r="C351" s="94"/>
      <c r="D351" s="31"/>
      <c r="E351" s="95"/>
    </row>
    <row r="352" spans="1:5" ht="38.25" customHeight="1" x14ac:dyDescent="0.3">
      <c r="A352" s="77"/>
      <c r="B352" s="94"/>
      <c r="C352" s="94"/>
      <c r="D352" s="31"/>
      <c r="E352" s="95"/>
    </row>
    <row r="353" spans="1:5" ht="38.25" customHeight="1" x14ac:dyDescent="0.3">
      <c r="A353" s="77"/>
      <c r="B353" s="94"/>
      <c r="C353" s="94"/>
      <c r="D353" s="31"/>
      <c r="E353" s="95"/>
    </row>
    <row r="354" spans="1:5" ht="38.25" customHeight="1" x14ac:dyDescent="0.3">
      <c r="A354" s="77"/>
      <c r="B354" s="94"/>
      <c r="C354" s="94"/>
      <c r="D354" s="31"/>
      <c r="E354" s="95"/>
    </row>
    <row r="355" spans="1:5" ht="38.25" customHeight="1" x14ac:dyDescent="0.3">
      <c r="A355" s="77"/>
      <c r="B355" s="94"/>
      <c r="C355" s="94"/>
      <c r="D355" s="31"/>
      <c r="E355" s="95"/>
    </row>
    <row r="356" spans="1:5" ht="38.25" customHeight="1" x14ac:dyDescent="0.3">
      <c r="A356" s="77"/>
      <c r="B356" s="94"/>
      <c r="C356" s="94"/>
      <c r="D356" s="31"/>
      <c r="E356" s="95"/>
    </row>
    <row r="357" spans="1:5" ht="38.25" customHeight="1" x14ac:dyDescent="0.3">
      <c r="A357" s="77"/>
      <c r="B357" s="94"/>
      <c r="C357" s="94"/>
      <c r="D357" s="31"/>
      <c r="E357" s="95"/>
    </row>
    <row r="358" spans="1:5" ht="38.25" customHeight="1" x14ac:dyDescent="0.3">
      <c r="A358" s="77"/>
      <c r="B358" s="94"/>
      <c r="C358" s="94"/>
      <c r="D358" s="31"/>
      <c r="E358" s="95"/>
    </row>
    <row r="359" spans="1:5" ht="38.25" customHeight="1" x14ac:dyDescent="0.3">
      <c r="A359" s="77"/>
      <c r="B359" s="94"/>
      <c r="C359" s="94"/>
      <c r="D359" s="31"/>
      <c r="E359" s="95"/>
    </row>
    <row r="360" spans="1:5" ht="38.25" customHeight="1" x14ac:dyDescent="0.3">
      <c r="A360" s="77"/>
      <c r="B360" s="94"/>
      <c r="C360" s="94"/>
      <c r="D360" s="31"/>
      <c r="E360" s="95"/>
    </row>
    <row r="361" spans="1:5" ht="38.25" customHeight="1" x14ac:dyDescent="0.3">
      <c r="A361" s="77"/>
      <c r="B361" s="94"/>
      <c r="C361" s="94"/>
      <c r="D361" s="31"/>
      <c r="E361" s="95"/>
    </row>
    <row r="362" spans="1:5" ht="38.25" customHeight="1" x14ac:dyDescent="0.3">
      <c r="A362" s="77"/>
      <c r="B362" s="94"/>
      <c r="C362" s="94"/>
      <c r="D362" s="31"/>
      <c r="E362" s="95"/>
    </row>
    <row r="363" spans="1:5" ht="38.25" customHeight="1" x14ac:dyDescent="0.3">
      <c r="A363" s="77"/>
      <c r="B363" s="94"/>
      <c r="C363" s="94"/>
      <c r="D363" s="31"/>
      <c r="E363" s="95"/>
    </row>
    <row r="364" spans="1:5" ht="38.25" customHeight="1" x14ac:dyDescent="0.3">
      <c r="A364" s="77"/>
      <c r="B364" s="94"/>
      <c r="C364" s="94"/>
      <c r="D364" s="31"/>
      <c r="E364" s="95"/>
    </row>
    <row r="365" spans="1:5" ht="38.25" customHeight="1" x14ac:dyDescent="0.3">
      <c r="A365" s="77"/>
      <c r="B365" s="94"/>
      <c r="C365" s="94"/>
      <c r="D365" s="31"/>
      <c r="E365" s="95"/>
    </row>
    <row r="366" spans="1:5" ht="38.25" customHeight="1" x14ac:dyDescent="0.3">
      <c r="A366" s="77"/>
      <c r="B366" s="94"/>
      <c r="C366" s="94"/>
      <c r="D366" s="31"/>
      <c r="E366" s="95"/>
    </row>
    <row r="367" spans="1:5" ht="38.25" customHeight="1" x14ac:dyDescent="0.3">
      <c r="A367" s="77"/>
      <c r="B367" s="94"/>
      <c r="C367" s="94"/>
      <c r="D367" s="31"/>
      <c r="E367" s="95"/>
    </row>
    <row r="368" spans="1:5" ht="38.25" customHeight="1" x14ac:dyDescent="0.3">
      <c r="A368" s="77"/>
      <c r="B368" s="94"/>
      <c r="C368" s="94"/>
      <c r="D368" s="31"/>
      <c r="E368" s="95"/>
    </row>
    <row r="369" spans="1:5" ht="38.25" customHeight="1" x14ac:dyDescent="0.3">
      <c r="A369" s="77"/>
      <c r="B369" s="94"/>
      <c r="C369" s="94"/>
      <c r="D369" s="31"/>
      <c r="E369" s="95"/>
    </row>
    <row r="370" spans="1:5" ht="38.25" customHeight="1" x14ac:dyDescent="0.3">
      <c r="A370" s="77"/>
      <c r="B370" s="94"/>
      <c r="C370" s="94"/>
      <c r="D370" s="31"/>
      <c r="E370" s="95"/>
    </row>
    <row r="371" spans="1:5" ht="38.25" customHeight="1" x14ac:dyDescent="0.3">
      <c r="A371" s="77"/>
      <c r="B371" s="94"/>
      <c r="C371" s="94"/>
      <c r="D371" s="31"/>
      <c r="E371" s="95"/>
    </row>
    <row r="372" spans="1:5" ht="38.25" customHeight="1" x14ac:dyDescent="0.3">
      <c r="A372" s="77"/>
      <c r="B372" s="94"/>
      <c r="C372" s="94"/>
      <c r="D372" s="31"/>
      <c r="E372" s="95"/>
    </row>
    <row r="373" spans="1:5" ht="38.25" customHeight="1" x14ac:dyDescent="0.3">
      <c r="A373" s="77"/>
      <c r="B373" s="94"/>
      <c r="C373" s="94"/>
      <c r="D373" s="31"/>
      <c r="E373" s="95"/>
    </row>
    <row r="374" spans="1:5" ht="38.25" customHeight="1" x14ac:dyDescent="0.3">
      <c r="A374" s="77"/>
      <c r="B374" s="94"/>
      <c r="C374" s="94"/>
      <c r="D374" s="31"/>
      <c r="E374" s="95"/>
    </row>
    <row r="375" spans="1:5" ht="38.25" customHeight="1" x14ac:dyDescent="0.3">
      <c r="A375" s="77"/>
      <c r="B375" s="94"/>
      <c r="C375" s="94"/>
      <c r="D375" s="31"/>
      <c r="E375" s="95"/>
    </row>
    <row r="376" spans="1:5" ht="38.25" customHeight="1" x14ac:dyDescent="0.3">
      <c r="A376" s="77"/>
      <c r="B376" s="94"/>
      <c r="C376" s="94"/>
      <c r="D376" s="31"/>
      <c r="E376" s="95"/>
    </row>
    <row r="377" spans="1:5" ht="38.25" customHeight="1" x14ac:dyDescent="0.3">
      <c r="A377" s="77"/>
      <c r="B377" s="94"/>
      <c r="C377" s="94"/>
      <c r="D377" s="31"/>
      <c r="E377" s="95"/>
    </row>
    <row r="378" spans="1:5" ht="38.25" customHeight="1" x14ac:dyDescent="0.3">
      <c r="A378" s="77"/>
      <c r="B378" s="94"/>
      <c r="C378" s="94"/>
      <c r="D378" s="31"/>
      <c r="E378" s="95"/>
    </row>
    <row r="379" spans="1:5" ht="38.25" customHeight="1" x14ac:dyDescent="0.3">
      <c r="A379" s="77"/>
      <c r="B379" s="94"/>
      <c r="C379" s="94"/>
      <c r="D379" s="31"/>
      <c r="E379" s="95"/>
    </row>
    <row r="380" spans="1:5" ht="38.25" customHeight="1" x14ac:dyDescent="0.3">
      <c r="A380" s="77"/>
      <c r="B380" s="94"/>
      <c r="C380" s="94"/>
      <c r="D380" s="31"/>
      <c r="E380" s="95"/>
    </row>
    <row r="381" spans="1:5" ht="38.25" customHeight="1" x14ac:dyDescent="0.3">
      <c r="A381" s="77"/>
      <c r="B381" s="94"/>
      <c r="C381" s="94"/>
      <c r="D381" s="31"/>
      <c r="E381" s="95"/>
    </row>
    <row r="382" spans="1:5" ht="38.25" customHeight="1" x14ac:dyDescent="0.3">
      <c r="A382" s="77"/>
      <c r="B382" s="94"/>
      <c r="C382" s="94"/>
      <c r="D382" s="31"/>
      <c r="E382" s="95"/>
    </row>
    <row r="383" spans="1:5" ht="38.25" customHeight="1" x14ac:dyDescent="0.3">
      <c r="A383" s="77"/>
      <c r="B383" s="94"/>
      <c r="C383" s="94"/>
      <c r="D383" s="31"/>
      <c r="E383" s="95"/>
    </row>
    <row r="384" spans="1:5" ht="38.25" customHeight="1" x14ac:dyDescent="0.3">
      <c r="A384" s="77"/>
      <c r="B384" s="94"/>
      <c r="C384" s="94"/>
      <c r="D384" s="31"/>
      <c r="E384" s="95"/>
    </row>
    <row r="385" spans="1:5" ht="38.25" customHeight="1" x14ac:dyDescent="0.3">
      <c r="A385" s="77"/>
      <c r="B385" s="94"/>
      <c r="C385" s="94"/>
      <c r="D385" s="31"/>
      <c r="E385" s="95"/>
    </row>
    <row r="386" spans="1:5" ht="38.25" customHeight="1" x14ac:dyDescent="0.3">
      <c r="A386" s="77"/>
      <c r="B386" s="94"/>
      <c r="C386" s="94"/>
      <c r="D386" s="31"/>
      <c r="E386" s="95"/>
    </row>
    <row r="387" spans="1:5" ht="38.25" customHeight="1" x14ac:dyDescent="0.3">
      <c r="A387" s="77"/>
      <c r="B387" s="94"/>
      <c r="C387" s="94"/>
      <c r="D387" s="31"/>
      <c r="E387" s="95"/>
    </row>
    <row r="388" spans="1:5" ht="38.25" customHeight="1" x14ac:dyDescent="0.3">
      <c r="A388" s="77"/>
      <c r="B388" s="94"/>
      <c r="C388" s="94"/>
      <c r="D388" s="31"/>
      <c r="E388" s="95"/>
    </row>
    <row r="389" spans="1:5" ht="38.25" customHeight="1" x14ac:dyDescent="0.3">
      <c r="A389" s="77"/>
      <c r="B389" s="94"/>
      <c r="C389" s="94"/>
      <c r="D389" s="31"/>
      <c r="E389" s="95"/>
    </row>
    <row r="390" spans="1:5" ht="38.25" customHeight="1" x14ac:dyDescent="0.3">
      <c r="A390" s="77"/>
      <c r="B390" s="94"/>
      <c r="C390" s="94"/>
      <c r="D390" s="31"/>
      <c r="E390" s="95"/>
    </row>
    <row r="391" spans="1:5" ht="38.25" customHeight="1" x14ac:dyDescent="0.3">
      <c r="A391" s="77"/>
      <c r="B391" s="94"/>
      <c r="C391" s="94"/>
      <c r="D391" s="31"/>
      <c r="E391" s="95"/>
    </row>
    <row r="392" spans="1:5" ht="38.25" customHeight="1" x14ac:dyDescent="0.3">
      <c r="A392" s="77"/>
      <c r="B392" s="94"/>
      <c r="C392" s="94"/>
      <c r="D392" s="31"/>
      <c r="E392" s="95"/>
    </row>
    <row r="393" spans="1:5" ht="38.25" customHeight="1" x14ac:dyDescent="0.3">
      <c r="A393" s="77"/>
      <c r="B393" s="94"/>
      <c r="C393" s="94"/>
      <c r="D393" s="31"/>
      <c r="E393" s="95"/>
    </row>
    <row r="394" spans="1:5" ht="38.25" customHeight="1" x14ac:dyDescent="0.3">
      <c r="A394" s="77"/>
      <c r="B394" s="94"/>
      <c r="C394" s="94"/>
      <c r="D394" s="31"/>
      <c r="E394" s="95"/>
    </row>
    <row r="395" spans="1:5" ht="38.25" customHeight="1" x14ac:dyDescent="0.3">
      <c r="A395" s="77"/>
      <c r="B395" s="94"/>
      <c r="C395" s="94"/>
      <c r="D395" s="31"/>
      <c r="E395" s="95"/>
    </row>
    <row r="396" spans="1:5" ht="38.25" customHeight="1" x14ac:dyDescent="0.3">
      <c r="A396" s="77"/>
      <c r="B396" s="94"/>
      <c r="C396" s="94"/>
      <c r="D396" s="31"/>
      <c r="E396" s="95"/>
    </row>
    <row r="397" spans="1:5" ht="38.25" customHeight="1" x14ac:dyDescent="0.3">
      <c r="A397" s="77"/>
      <c r="B397" s="94"/>
      <c r="C397" s="94"/>
      <c r="D397" s="31"/>
      <c r="E397" s="95"/>
    </row>
    <row r="398" spans="1:5" ht="38.25" customHeight="1" x14ac:dyDescent="0.3">
      <c r="A398" s="77"/>
      <c r="B398" s="94"/>
      <c r="C398" s="94"/>
      <c r="D398" s="31"/>
      <c r="E398" s="95"/>
    </row>
    <row r="399" spans="1:5" ht="38.25" customHeight="1" x14ac:dyDescent="0.3">
      <c r="A399" s="77"/>
      <c r="B399" s="94"/>
      <c r="C399" s="94"/>
      <c r="D399" s="31"/>
      <c r="E399" s="95"/>
    </row>
    <row r="400" spans="1:5" ht="38.25" customHeight="1" x14ac:dyDescent="0.3">
      <c r="A400" s="77"/>
      <c r="B400" s="94"/>
      <c r="C400" s="94"/>
      <c r="D400" s="31"/>
      <c r="E400" s="95"/>
    </row>
    <row r="401" spans="1:5" ht="38.25" customHeight="1" x14ac:dyDescent="0.3">
      <c r="A401" s="77"/>
      <c r="B401" s="94"/>
      <c r="C401" s="94"/>
      <c r="D401" s="31"/>
      <c r="E401" s="95"/>
    </row>
    <row r="402" spans="1:5" ht="38.25" customHeight="1" x14ac:dyDescent="0.3">
      <c r="A402" s="77"/>
      <c r="B402" s="94"/>
      <c r="C402" s="94"/>
      <c r="D402" s="31"/>
      <c r="E402" s="95"/>
    </row>
    <row r="403" spans="1:5" ht="38.25" customHeight="1" x14ac:dyDescent="0.3">
      <c r="A403" s="77"/>
      <c r="B403" s="94"/>
      <c r="C403" s="94"/>
      <c r="D403" s="31"/>
      <c r="E403" s="95"/>
    </row>
    <row r="404" spans="1:5" ht="38.25" customHeight="1" x14ac:dyDescent="0.3">
      <c r="A404" s="77"/>
      <c r="B404" s="94"/>
      <c r="C404" s="94"/>
      <c r="D404" s="31"/>
      <c r="E404" s="95"/>
    </row>
    <row r="405" spans="1:5" ht="38.25" customHeight="1" x14ac:dyDescent="0.3">
      <c r="A405" s="77"/>
      <c r="B405" s="94"/>
      <c r="C405" s="94"/>
      <c r="D405" s="31"/>
      <c r="E405" s="95"/>
    </row>
    <row r="406" spans="1:5" ht="38.25" customHeight="1" x14ac:dyDescent="0.3">
      <c r="A406" s="77"/>
      <c r="B406" s="94"/>
      <c r="C406" s="94"/>
      <c r="D406" s="31"/>
      <c r="E406" s="95"/>
    </row>
    <row r="407" spans="1:5" ht="38.25" customHeight="1" x14ac:dyDescent="0.3">
      <c r="A407" s="77"/>
      <c r="B407" s="94"/>
      <c r="C407" s="94"/>
      <c r="D407" s="31"/>
      <c r="E407" s="95"/>
    </row>
    <row r="408" spans="1:5" ht="38.25" customHeight="1" x14ac:dyDescent="0.3">
      <c r="A408" s="77"/>
      <c r="B408" s="94"/>
      <c r="C408" s="94"/>
      <c r="D408" s="31"/>
      <c r="E408" s="95"/>
    </row>
    <row r="409" spans="1:5" ht="38.25" customHeight="1" x14ac:dyDescent="0.3">
      <c r="A409" s="77"/>
      <c r="B409" s="94"/>
      <c r="C409" s="94"/>
      <c r="D409" s="31"/>
      <c r="E409" s="95"/>
    </row>
    <row r="410" spans="1:5" ht="38.25" customHeight="1" x14ac:dyDescent="0.3">
      <c r="A410" s="77"/>
      <c r="B410" s="94"/>
      <c r="C410" s="94"/>
      <c r="D410" s="31"/>
      <c r="E410" s="95"/>
    </row>
    <row r="411" spans="1:5" ht="38.25" customHeight="1" x14ac:dyDescent="0.3">
      <c r="A411" s="77"/>
      <c r="B411" s="94"/>
      <c r="C411" s="94"/>
      <c r="D411" s="31"/>
      <c r="E411" s="95"/>
    </row>
    <row r="412" spans="1:5" ht="38.25" customHeight="1" x14ac:dyDescent="0.3">
      <c r="A412" s="77"/>
      <c r="B412" s="94"/>
      <c r="C412" s="94"/>
      <c r="D412" s="31"/>
      <c r="E412" s="95"/>
    </row>
    <row r="413" spans="1:5" ht="38.25" customHeight="1" x14ac:dyDescent="0.3">
      <c r="A413" s="77"/>
      <c r="B413" s="94"/>
      <c r="C413" s="94"/>
      <c r="D413" s="31"/>
      <c r="E413" s="95"/>
    </row>
    <row r="414" spans="1:5" ht="38.25" customHeight="1" x14ac:dyDescent="0.3">
      <c r="A414" s="77"/>
      <c r="B414" s="94"/>
      <c r="C414" s="94"/>
      <c r="D414" s="31"/>
      <c r="E414" s="95"/>
    </row>
    <row r="415" spans="1:5" ht="38.25" customHeight="1" x14ac:dyDescent="0.3">
      <c r="A415" s="77"/>
      <c r="B415" s="94"/>
      <c r="C415" s="94"/>
      <c r="D415" s="31"/>
      <c r="E415" s="95"/>
    </row>
    <row r="416" spans="1:5" ht="38.25" customHeight="1" x14ac:dyDescent="0.3">
      <c r="A416" s="77"/>
      <c r="B416" s="94"/>
      <c r="C416" s="94"/>
      <c r="D416" s="31"/>
      <c r="E416" s="95"/>
    </row>
    <row r="417" spans="1:5" ht="38.25" customHeight="1" x14ac:dyDescent="0.3">
      <c r="A417" s="77"/>
      <c r="B417" s="94"/>
      <c r="C417" s="94"/>
      <c r="D417" s="31"/>
      <c r="E417" s="95"/>
    </row>
    <row r="418" spans="1:5" ht="38.25" customHeight="1" x14ac:dyDescent="0.3">
      <c r="A418" s="77"/>
      <c r="B418" s="94"/>
      <c r="C418" s="94"/>
      <c r="D418" s="31"/>
      <c r="E418" s="95"/>
    </row>
    <row r="419" spans="1:5" ht="38.25" customHeight="1" x14ac:dyDescent="0.3">
      <c r="A419" s="77"/>
      <c r="B419" s="94"/>
      <c r="C419" s="94"/>
      <c r="D419" s="31"/>
      <c r="E419" s="95"/>
    </row>
    <row r="420" spans="1:5" ht="38.25" customHeight="1" x14ac:dyDescent="0.3">
      <c r="A420" s="77"/>
      <c r="B420" s="94"/>
      <c r="C420" s="94"/>
      <c r="D420" s="31"/>
      <c r="E420" s="95"/>
    </row>
    <row r="421" spans="1:5" ht="38.25" customHeight="1" x14ac:dyDescent="0.3">
      <c r="A421" s="77"/>
      <c r="B421" s="94"/>
      <c r="C421" s="94"/>
      <c r="D421" s="31"/>
      <c r="E421" s="95"/>
    </row>
    <row r="422" spans="1:5" ht="38.25" customHeight="1" x14ac:dyDescent="0.3">
      <c r="A422" s="77"/>
      <c r="B422" s="94"/>
      <c r="C422" s="94"/>
      <c r="D422" s="31"/>
      <c r="E422" s="95"/>
    </row>
    <row r="423" spans="1:5" ht="38.25" customHeight="1" x14ac:dyDescent="0.3">
      <c r="A423" s="77"/>
      <c r="B423" s="94"/>
      <c r="C423" s="94"/>
      <c r="D423" s="31"/>
      <c r="E423" s="95"/>
    </row>
    <row r="424" spans="1:5" ht="38.25" customHeight="1" x14ac:dyDescent="0.3">
      <c r="A424" s="77"/>
      <c r="B424" s="94"/>
      <c r="C424" s="94"/>
      <c r="D424" s="31"/>
      <c r="E424" s="95"/>
    </row>
    <row r="425" spans="1:5" ht="38.25" customHeight="1" x14ac:dyDescent="0.3">
      <c r="A425" s="77"/>
      <c r="B425" s="94"/>
      <c r="C425" s="94"/>
      <c r="D425" s="31"/>
      <c r="E425" s="95"/>
    </row>
    <row r="426" spans="1:5" ht="38.25" customHeight="1" x14ac:dyDescent="0.3">
      <c r="A426" s="77"/>
      <c r="B426" s="94"/>
      <c r="C426" s="94"/>
      <c r="D426" s="31"/>
      <c r="E426" s="95"/>
    </row>
    <row r="427" spans="1:5" ht="38.25" customHeight="1" x14ac:dyDescent="0.3">
      <c r="A427" s="77"/>
      <c r="B427" s="94"/>
      <c r="C427" s="94"/>
      <c r="D427" s="31"/>
      <c r="E427" s="95"/>
    </row>
    <row r="428" spans="1:5" ht="38.25" customHeight="1" x14ac:dyDescent="0.3">
      <c r="A428" s="77"/>
      <c r="B428" s="94"/>
      <c r="C428" s="94"/>
      <c r="D428" s="31"/>
      <c r="E428" s="95"/>
    </row>
    <row r="429" spans="1:5" ht="38.25" customHeight="1" x14ac:dyDescent="0.3">
      <c r="A429" s="77"/>
      <c r="B429" s="94"/>
      <c r="C429" s="94"/>
      <c r="D429" s="31"/>
      <c r="E429" s="95"/>
    </row>
    <row r="430" spans="1:5" ht="38.25" customHeight="1" x14ac:dyDescent="0.3">
      <c r="A430" s="77"/>
      <c r="B430" s="94"/>
      <c r="C430" s="94"/>
      <c r="D430" s="31"/>
      <c r="E430" s="95"/>
    </row>
    <row r="431" spans="1:5" ht="38.25" customHeight="1" x14ac:dyDescent="0.3">
      <c r="A431" s="77"/>
      <c r="B431" s="94"/>
      <c r="C431" s="94"/>
      <c r="D431" s="31"/>
      <c r="E431" s="95"/>
    </row>
    <row r="432" spans="1:5" ht="38.25" customHeight="1" x14ac:dyDescent="0.3">
      <c r="A432" s="77"/>
      <c r="B432" s="94"/>
      <c r="C432" s="94"/>
      <c r="D432" s="31"/>
      <c r="E432" s="95"/>
    </row>
    <row r="433" spans="1:5" ht="38.25" customHeight="1" x14ac:dyDescent="0.3">
      <c r="A433" s="77"/>
      <c r="B433" s="94"/>
      <c r="C433" s="94"/>
      <c r="D433" s="31"/>
      <c r="E433" s="95"/>
    </row>
    <row r="434" spans="1:5" ht="38.25" customHeight="1" x14ac:dyDescent="0.3">
      <c r="A434" s="77"/>
      <c r="B434" s="94"/>
      <c r="C434" s="94"/>
      <c r="D434" s="31"/>
      <c r="E434" s="95"/>
    </row>
    <row r="435" spans="1:5" ht="38.25" customHeight="1" x14ac:dyDescent="0.3">
      <c r="A435" s="77"/>
      <c r="B435" s="94"/>
      <c r="C435" s="94"/>
      <c r="D435" s="31"/>
      <c r="E435" s="95"/>
    </row>
    <row r="436" spans="1:5" ht="38.25" customHeight="1" x14ac:dyDescent="0.3">
      <c r="A436" s="77"/>
      <c r="B436" s="94"/>
      <c r="C436" s="94"/>
      <c r="D436" s="31"/>
      <c r="E436" s="95"/>
    </row>
    <row r="437" spans="1:5" ht="38.25" customHeight="1" x14ac:dyDescent="0.3">
      <c r="A437" s="77"/>
      <c r="B437" s="94"/>
      <c r="C437" s="94"/>
      <c r="D437" s="31"/>
      <c r="E437" s="95"/>
    </row>
    <row r="438" spans="1:5" ht="38.25" customHeight="1" x14ac:dyDescent="0.3">
      <c r="A438" s="77"/>
      <c r="B438" s="94"/>
      <c r="C438" s="94"/>
      <c r="D438" s="31"/>
      <c r="E438" s="95"/>
    </row>
    <row r="439" spans="1:5" ht="38.25" customHeight="1" x14ac:dyDescent="0.3">
      <c r="A439" s="77"/>
      <c r="B439" s="94"/>
      <c r="C439" s="94"/>
      <c r="D439" s="31"/>
      <c r="E439" s="95"/>
    </row>
    <row r="440" spans="1:5" ht="38.25" customHeight="1" x14ac:dyDescent="0.3">
      <c r="A440" s="77"/>
      <c r="B440" s="94"/>
      <c r="C440" s="94"/>
      <c r="D440" s="31"/>
      <c r="E440" s="95"/>
    </row>
    <row r="441" spans="1:5" ht="38.25" customHeight="1" x14ac:dyDescent="0.3">
      <c r="A441" s="77"/>
      <c r="B441" s="94"/>
      <c r="C441" s="94"/>
      <c r="D441" s="31"/>
      <c r="E441" s="95"/>
    </row>
    <row r="442" spans="1:5" ht="38.25" customHeight="1" x14ac:dyDescent="0.3">
      <c r="A442" s="77"/>
      <c r="B442" s="94"/>
      <c r="C442" s="94"/>
      <c r="D442" s="31"/>
      <c r="E442" s="95"/>
    </row>
    <row r="443" spans="1:5" ht="38.25" customHeight="1" x14ac:dyDescent="0.3">
      <c r="A443" s="77"/>
      <c r="B443" s="94"/>
      <c r="C443" s="94"/>
      <c r="D443" s="31"/>
      <c r="E443" s="95"/>
    </row>
    <row r="444" spans="1:5" ht="38.25" customHeight="1" x14ac:dyDescent="0.3">
      <c r="A444" s="77"/>
      <c r="B444" s="94"/>
      <c r="C444" s="94"/>
      <c r="D444" s="31"/>
      <c r="E444" s="95"/>
    </row>
    <row r="445" spans="1:5" ht="38.25" customHeight="1" x14ac:dyDescent="0.3">
      <c r="A445" s="77"/>
      <c r="B445" s="94"/>
      <c r="C445" s="94"/>
      <c r="D445" s="31"/>
      <c r="E445" s="95"/>
    </row>
    <row r="446" spans="1:5" ht="38.25" customHeight="1" x14ac:dyDescent="0.3">
      <c r="A446" s="77"/>
      <c r="B446" s="94"/>
      <c r="C446" s="94"/>
      <c r="D446" s="31"/>
      <c r="E446" s="95"/>
    </row>
    <row r="447" spans="1:5" ht="38.25" customHeight="1" x14ac:dyDescent="0.3">
      <c r="A447" s="77"/>
      <c r="B447" s="94"/>
      <c r="C447" s="94"/>
      <c r="D447" s="31"/>
      <c r="E447" s="95"/>
    </row>
    <row r="448" spans="1:5" ht="38.25" customHeight="1" x14ac:dyDescent="0.3">
      <c r="A448" s="77"/>
      <c r="B448" s="94"/>
      <c r="C448" s="94"/>
      <c r="D448" s="31"/>
      <c r="E448" s="95"/>
    </row>
    <row r="449" spans="1:5" ht="38.25" customHeight="1" x14ac:dyDescent="0.3">
      <c r="A449" s="77"/>
      <c r="B449" s="94"/>
      <c r="C449" s="94"/>
      <c r="D449" s="31"/>
      <c r="E449" s="95"/>
    </row>
    <row r="450" spans="1:5" ht="38.25" customHeight="1" x14ac:dyDescent="0.3">
      <c r="A450" s="77"/>
      <c r="B450" s="94"/>
      <c r="C450" s="94"/>
      <c r="D450" s="31"/>
      <c r="E450" s="95"/>
    </row>
    <row r="451" spans="1:5" ht="38.25" customHeight="1" x14ac:dyDescent="0.3">
      <c r="A451" s="77"/>
      <c r="B451" s="94"/>
      <c r="C451" s="94"/>
      <c r="D451" s="31"/>
      <c r="E451" s="95"/>
    </row>
    <row r="452" spans="1:5" ht="38.25" customHeight="1" x14ac:dyDescent="0.3">
      <c r="A452" s="77"/>
      <c r="B452" s="94"/>
      <c r="C452" s="94"/>
      <c r="D452" s="31"/>
      <c r="E452" s="95"/>
    </row>
    <row r="453" spans="1:5" ht="38.25" customHeight="1" x14ac:dyDescent="0.3">
      <c r="A453" s="77"/>
      <c r="B453" s="94"/>
      <c r="C453" s="94"/>
      <c r="D453" s="31"/>
      <c r="E453" s="95"/>
    </row>
    <row r="454" spans="1:5" ht="38.25" customHeight="1" x14ac:dyDescent="0.3">
      <c r="A454" s="77"/>
      <c r="B454" s="94"/>
      <c r="C454" s="94"/>
      <c r="D454" s="31"/>
      <c r="E454" s="95"/>
    </row>
    <row r="455" spans="1:5" ht="38.25" customHeight="1" x14ac:dyDescent="0.3">
      <c r="A455" s="77"/>
      <c r="B455" s="94"/>
      <c r="C455" s="94"/>
      <c r="D455" s="31"/>
      <c r="E455" s="95"/>
    </row>
    <row r="456" spans="1:5" ht="38.25" customHeight="1" x14ac:dyDescent="0.3">
      <c r="A456" s="77"/>
      <c r="B456" s="94"/>
      <c r="C456" s="94"/>
      <c r="D456" s="31"/>
      <c r="E456" s="95"/>
    </row>
    <row r="457" spans="1:5" ht="38.25" customHeight="1" x14ac:dyDescent="0.3">
      <c r="A457" s="77"/>
      <c r="B457" s="94"/>
      <c r="C457" s="94"/>
      <c r="D457" s="31"/>
      <c r="E457" s="95"/>
    </row>
    <row r="458" spans="1:5" ht="38.25" customHeight="1" x14ac:dyDescent="0.3">
      <c r="A458" s="77"/>
      <c r="B458" s="94"/>
      <c r="C458" s="94"/>
      <c r="D458" s="31"/>
      <c r="E458" s="95"/>
    </row>
    <row r="459" spans="1:5" ht="38.25" customHeight="1" x14ac:dyDescent="0.3">
      <c r="A459" s="77"/>
      <c r="B459" s="94"/>
      <c r="C459" s="94"/>
      <c r="D459" s="31"/>
      <c r="E459" s="95"/>
    </row>
    <row r="460" spans="1:5" ht="38.25" customHeight="1" x14ac:dyDescent="0.3">
      <c r="A460" s="77"/>
      <c r="B460" s="94"/>
      <c r="C460" s="94"/>
      <c r="D460" s="31"/>
      <c r="E460" s="95"/>
    </row>
    <row r="461" spans="1:5" ht="38.25" customHeight="1" x14ac:dyDescent="0.3">
      <c r="A461" s="77"/>
      <c r="B461" s="94"/>
      <c r="C461" s="94"/>
      <c r="D461" s="31"/>
      <c r="E461" s="95"/>
    </row>
    <row r="462" spans="1:5" ht="38.25" customHeight="1" x14ac:dyDescent="0.3">
      <c r="A462" s="77"/>
      <c r="B462" s="94"/>
      <c r="C462" s="94"/>
      <c r="D462" s="31"/>
      <c r="E462" s="95"/>
    </row>
    <row r="463" spans="1:5" ht="38.25" customHeight="1" x14ac:dyDescent="0.3">
      <c r="A463" s="77"/>
      <c r="B463" s="94"/>
      <c r="C463" s="94"/>
      <c r="D463" s="31"/>
      <c r="E463" s="95"/>
    </row>
    <row r="464" spans="1:5" ht="38.25" customHeight="1" x14ac:dyDescent="0.3">
      <c r="A464" s="77"/>
      <c r="B464" s="94"/>
      <c r="C464" s="94"/>
      <c r="D464" s="31"/>
      <c r="E464" s="95"/>
    </row>
    <row r="465" spans="1:5" ht="38.25" customHeight="1" x14ac:dyDescent="0.3">
      <c r="A465" s="77"/>
      <c r="B465" s="94"/>
      <c r="C465" s="94"/>
      <c r="D465" s="31"/>
      <c r="E465" s="95"/>
    </row>
    <row r="466" spans="1:5" ht="38.25" customHeight="1" x14ac:dyDescent="0.3">
      <c r="A466" s="77"/>
      <c r="B466" s="94"/>
      <c r="C466" s="94"/>
      <c r="D466" s="31"/>
      <c r="E466" s="95"/>
    </row>
    <row r="467" spans="1:5" ht="38.25" customHeight="1" x14ac:dyDescent="0.3">
      <c r="A467" s="77"/>
      <c r="B467" s="94"/>
      <c r="C467" s="94"/>
      <c r="D467" s="31"/>
      <c r="E467" s="95"/>
    </row>
    <row r="468" spans="1:5" ht="38.25" customHeight="1" x14ac:dyDescent="0.3">
      <c r="A468" s="77"/>
      <c r="B468" s="94"/>
      <c r="C468" s="94"/>
      <c r="D468" s="31"/>
      <c r="E468" s="95"/>
    </row>
    <row r="469" spans="1:5" ht="38.25" customHeight="1" x14ac:dyDescent="0.3">
      <c r="A469" s="77"/>
      <c r="B469" s="94"/>
      <c r="C469" s="94"/>
      <c r="D469" s="31"/>
      <c r="E469" s="95"/>
    </row>
    <row r="470" spans="1:5" ht="38.25" customHeight="1" x14ac:dyDescent="0.3">
      <c r="A470" s="77"/>
      <c r="B470" s="94"/>
      <c r="C470" s="94"/>
      <c r="D470" s="31"/>
      <c r="E470" s="95"/>
    </row>
    <row r="471" spans="1:5" ht="38.25" customHeight="1" x14ac:dyDescent="0.3">
      <c r="A471" s="77"/>
      <c r="B471" s="94"/>
      <c r="C471" s="94"/>
      <c r="D471" s="31"/>
      <c r="E471" s="95"/>
    </row>
    <row r="472" spans="1:5" ht="38.25" customHeight="1" x14ac:dyDescent="0.3">
      <c r="A472" s="77"/>
      <c r="B472" s="94"/>
      <c r="C472" s="94"/>
      <c r="D472" s="31"/>
      <c r="E472" s="95"/>
    </row>
    <row r="473" spans="1:5" ht="38.25" customHeight="1" x14ac:dyDescent="0.3">
      <c r="A473" s="77"/>
      <c r="B473" s="94"/>
      <c r="C473" s="94"/>
      <c r="D473" s="31"/>
      <c r="E473" s="95"/>
    </row>
    <row r="474" spans="1:5" ht="38.25" customHeight="1" x14ac:dyDescent="0.3">
      <c r="A474" s="77"/>
      <c r="B474" s="94"/>
      <c r="C474" s="94"/>
      <c r="D474" s="31"/>
      <c r="E474" s="95"/>
    </row>
    <row r="475" spans="1:5" ht="38.25" customHeight="1" x14ac:dyDescent="0.3">
      <c r="A475" s="77"/>
      <c r="B475" s="94"/>
      <c r="C475" s="94"/>
      <c r="D475" s="31"/>
      <c r="E475" s="95"/>
    </row>
    <row r="476" spans="1:5" ht="38.25" customHeight="1" x14ac:dyDescent="0.3">
      <c r="A476" s="77"/>
      <c r="B476" s="94"/>
      <c r="C476" s="94"/>
      <c r="D476" s="31"/>
      <c r="E476" s="95"/>
    </row>
    <row r="477" spans="1:5" ht="38.25" customHeight="1" x14ac:dyDescent="0.3">
      <c r="A477" s="77"/>
      <c r="B477" s="94"/>
      <c r="C477" s="94"/>
      <c r="D477" s="31"/>
      <c r="E477" s="95"/>
    </row>
    <row r="478" spans="1:5" ht="38.25" customHeight="1" x14ac:dyDescent="0.3">
      <c r="A478" s="77"/>
      <c r="B478" s="94"/>
      <c r="C478" s="94"/>
      <c r="D478" s="31"/>
      <c r="E478" s="95"/>
    </row>
    <row r="479" spans="1:5" ht="38.25" customHeight="1" x14ac:dyDescent="0.3">
      <c r="A479" s="77"/>
      <c r="B479" s="94"/>
      <c r="C479" s="94"/>
      <c r="D479" s="31"/>
      <c r="E479" s="95"/>
    </row>
    <row r="480" spans="1:5" ht="38.25" customHeight="1" x14ac:dyDescent="0.3">
      <c r="A480" s="77"/>
      <c r="B480" s="94"/>
      <c r="C480" s="94"/>
      <c r="D480" s="31"/>
      <c r="E480" s="95"/>
    </row>
    <row r="481" spans="1:5" ht="38.25" customHeight="1" x14ac:dyDescent="0.3">
      <c r="A481" s="77"/>
      <c r="B481" s="94"/>
      <c r="C481" s="94"/>
      <c r="D481" s="31"/>
      <c r="E481" s="95"/>
    </row>
    <row r="482" spans="1:5" ht="38.25" customHeight="1" x14ac:dyDescent="0.3">
      <c r="A482" s="77"/>
      <c r="B482" s="94"/>
      <c r="C482" s="94"/>
      <c r="D482" s="31"/>
      <c r="E482" s="95"/>
    </row>
    <row r="483" spans="1:5" ht="38.25" customHeight="1" x14ac:dyDescent="0.3">
      <c r="A483" s="77"/>
      <c r="B483" s="94"/>
      <c r="C483" s="94"/>
      <c r="D483" s="31"/>
      <c r="E483" s="95"/>
    </row>
    <row r="484" spans="1:5" ht="38.25" customHeight="1" x14ac:dyDescent="0.3">
      <c r="A484" s="77"/>
      <c r="B484" s="94"/>
      <c r="C484" s="94"/>
      <c r="D484" s="31"/>
      <c r="E484" s="95"/>
    </row>
    <row r="485" spans="1:5" ht="38.25" customHeight="1" x14ac:dyDescent="0.3">
      <c r="A485" s="77"/>
      <c r="B485" s="94"/>
      <c r="C485" s="94"/>
      <c r="D485" s="31"/>
      <c r="E485" s="95"/>
    </row>
    <row r="486" spans="1:5" ht="38.25" customHeight="1" x14ac:dyDescent="0.3">
      <c r="A486" s="77"/>
      <c r="B486" s="94"/>
      <c r="C486" s="94"/>
      <c r="D486" s="31"/>
      <c r="E486" s="95"/>
    </row>
    <row r="487" spans="1:5" ht="38.25" customHeight="1" x14ac:dyDescent="0.3">
      <c r="A487" s="77"/>
      <c r="B487" s="94"/>
      <c r="C487" s="94"/>
      <c r="D487" s="31"/>
      <c r="E487" s="95"/>
    </row>
    <row r="488" spans="1:5" ht="38.25" customHeight="1" x14ac:dyDescent="0.3">
      <c r="A488" s="77"/>
      <c r="B488" s="94"/>
      <c r="C488" s="94"/>
      <c r="D488" s="31"/>
      <c r="E488" s="95"/>
    </row>
    <row r="489" spans="1:5" ht="38.25" customHeight="1" x14ac:dyDescent="0.3">
      <c r="A489" s="77"/>
      <c r="B489" s="94"/>
      <c r="C489" s="94"/>
      <c r="D489" s="31"/>
      <c r="E489" s="95"/>
    </row>
    <row r="490" spans="1:5" ht="38.25" customHeight="1" x14ac:dyDescent="0.3">
      <c r="A490" s="77"/>
      <c r="B490" s="94"/>
      <c r="C490" s="94"/>
      <c r="D490" s="31"/>
      <c r="E490" s="95"/>
    </row>
    <row r="491" spans="1:5" ht="38.25" customHeight="1" x14ac:dyDescent="0.3">
      <c r="A491" s="77"/>
      <c r="B491" s="94"/>
      <c r="C491" s="94"/>
      <c r="D491" s="31"/>
      <c r="E491" s="95"/>
    </row>
    <row r="492" spans="1:5" ht="38.25" customHeight="1" x14ac:dyDescent="0.3">
      <c r="A492" s="77"/>
      <c r="B492" s="94"/>
      <c r="C492" s="94"/>
      <c r="D492" s="31"/>
      <c r="E492" s="95"/>
    </row>
    <row r="493" spans="1:5" ht="38.25" customHeight="1" x14ac:dyDescent="0.3">
      <c r="A493" s="77"/>
      <c r="B493" s="94"/>
      <c r="C493" s="94"/>
      <c r="D493" s="31"/>
      <c r="E493" s="95"/>
    </row>
    <row r="494" spans="1:5" ht="38.25" customHeight="1" x14ac:dyDescent="0.3">
      <c r="A494" s="77"/>
      <c r="B494" s="94"/>
      <c r="C494" s="94"/>
      <c r="D494" s="31"/>
      <c r="E494" s="95"/>
    </row>
    <row r="495" spans="1:5" ht="38.25" customHeight="1" x14ac:dyDescent="0.3">
      <c r="A495" s="77"/>
      <c r="B495" s="94"/>
      <c r="C495" s="94"/>
      <c r="D495" s="31"/>
      <c r="E495" s="95"/>
    </row>
    <row r="496" spans="1:5" ht="38.25" customHeight="1" x14ac:dyDescent="0.3">
      <c r="A496" s="77"/>
      <c r="B496" s="94"/>
      <c r="C496" s="94"/>
      <c r="D496" s="31"/>
      <c r="E496" s="95"/>
    </row>
    <row r="497" spans="1:5" ht="38.25" customHeight="1" x14ac:dyDescent="0.3">
      <c r="A497" s="77"/>
      <c r="B497" s="94"/>
      <c r="C497" s="94"/>
      <c r="D497" s="31"/>
      <c r="E497" s="95"/>
    </row>
    <row r="498" spans="1:5" ht="38.25" customHeight="1" x14ac:dyDescent="0.3">
      <c r="A498" s="77"/>
      <c r="B498" s="94"/>
      <c r="C498" s="94"/>
      <c r="D498" s="31"/>
      <c r="E498" s="95"/>
    </row>
    <row r="499" spans="1:5" ht="38.25" customHeight="1" x14ac:dyDescent="0.3">
      <c r="A499" s="77"/>
      <c r="B499" s="94"/>
      <c r="C499" s="94"/>
      <c r="D499" s="31"/>
      <c r="E499" s="95"/>
    </row>
    <row r="500" spans="1:5" ht="38.25" customHeight="1" x14ac:dyDescent="0.3">
      <c r="A500" s="77"/>
      <c r="B500" s="94"/>
      <c r="C500" s="94"/>
      <c r="D500" s="31"/>
      <c r="E500" s="95"/>
    </row>
    <row r="501" spans="1:5" ht="38.25" customHeight="1" x14ac:dyDescent="0.3">
      <c r="A501" s="77"/>
      <c r="B501" s="94"/>
      <c r="C501" s="94"/>
      <c r="D501" s="31"/>
      <c r="E501" s="95"/>
    </row>
    <row r="502" spans="1:5" ht="38.25" customHeight="1" x14ac:dyDescent="0.3">
      <c r="A502" s="77"/>
      <c r="B502" s="94"/>
      <c r="C502" s="94"/>
      <c r="D502" s="31"/>
      <c r="E502" s="95"/>
    </row>
    <row r="503" spans="1:5" ht="38.25" customHeight="1" x14ac:dyDescent="0.3">
      <c r="A503" s="77"/>
      <c r="B503" s="94"/>
      <c r="C503" s="94"/>
      <c r="D503" s="31"/>
      <c r="E503" s="95"/>
    </row>
    <row r="504" spans="1:5" ht="38.25" customHeight="1" x14ac:dyDescent="0.3">
      <c r="A504" s="77"/>
      <c r="B504" s="94"/>
      <c r="C504" s="94"/>
      <c r="D504" s="31"/>
      <c r="E504" s="95"/>
    </row>
    <row r="505" spans="1:5" ht="38.25" customHeight="1" x14ac:dyDescent="0.3">
      <c r="A505" s="77"/>
      <c r="B505" s="94"/>
      <c r="C505" s="94"/>
      <c r="D505" s="31"/>
      <c r="E505" s="95"/>
    </row>
    <row r="506" spans="1:5" ht="38.25" customHeight="1" x14ac:dyDescent="0.3">
      <c r="A506" s="77"/>
      <c r="B506" s="94"/>
      <c r="C506" s="94"/>
      <c r="D506" s="31"/>
      <c r="E506" s="95"/>
    </row>
    <row r="507" spans="1:5" ht="38.25" customHeight="1" x14ac:dyDescent="0.3">
      <c r="A507" s="77"/>
      <c r="B507" s="94"/>
      <c r="C507" s="94"/>
      <c r="D507" s="31"/>
      <c r="E507" s="95"/>
    </row>
    <row r="508" spans="1:5" ht="38.25" customHeight="1" x14ac:dyDescent="0.3">
      <c r="A508" s="77"/>
      <c r="B508" s="94"/>
      <c r="C508" s="94"/>
      <c r="D508" s="31"/>
      <c r="E508" s="95"/>
    </row>
    <row r="509" spans="1:5" ht="38.25" customHeight="1" x14ac:dyDescent="0.3">
      <c r="A509" s="77"/>
      <c r="B509" s="94"/>
      <c r="C509" s="94"/>
      <c r="D509" s="31"/>
      <c r="E509" s="95"/>
    </row>
    <row r="510" spans="1:5" ht="38.25" customHeight="1" x14ac:dyDescent="0.3">
      <c r="A510" s="77"/>
      <c r="B510" s="94"/>
      <c r="C510" s="94"/>
      <c r="D510" s="31"/>
      <c r="E510" s="95"/>
    </row>
    <row r="511" spans="1:5" ht="38.25" customHeight="1" x14ac:dyDescent="0.3">
      <c r="A511" s="77"/>
      <c r="B511" s="94"/>
      <c r="C511" s="94"/>
      <c r="D511" s="31"/>
      <c r="E511" s="95"/>
    </row>
    <row r="512" spans="1:5" ht="38.25" customHeight="1" x14ac:dyDescent="0.3">
      <c r="A512" s="77"/>
      <c r="B512" s="94"/>
      <c r="C512" s="94"/>
      <c r="D512" s="31"/>
      <c r="E512" s="95"/>
    </row>
    <row r="513" spans="1:5" ht="38.25" customHeight="1" x14ac:dyDescent="0.3">
      <c r="A513" s="77"/>
      <c r="B513" s="94"/>
      <c r="C513" s="94"/>
      <c r="D513" s="31"/>
      <c r="E513" s="95"/>
    </row>
    <row r="514" spans="1:5" ht="38.25" customHeight="1" x14ac:dyDescent="0.3">
      <c r="A514" s="77"/>
      <c r="B514" s="94"/>
      <c r="C514" s="94"/>
      <c r="D514" s="31"/>
      <c r="E514" s="95"/>
    </row>
    <row r="515" spans="1:5" ht="38.25" customHeight="1" x14ac:dyDescent="0.3">
      <c r="A515" s="77"/>
      <c r="B515" s="94"/>
      <c r="C515" s="94"/>
      <c r="D515" s="31"/>
      <c r="E515" s="95"/>
    </row>
    <row r="516" spans="1:5" ht="38.25" customHeight="1" x14ac:dyDescent="0.3">
      <c r="A516" s="77"/>
      <c r="B516" s="94"/>
      <c r="C516" s="94"/>
      <c r="D516" s="31"/>
      <c r="E516" s="95"/>
    </row>
    <row r="517" spans="1:5" ht="38.25" customHeight="1" x14ac:dyDescent="0.3">
      <c r="A517" s="77"/>
      <c r="B517" s="94"/>
      <c r="C517" s="94"/>
      <c r="D517" s="31"/>
      <c r="E517" s="95"/>
    </row>
    <row r="518" spans="1:5" ht="38.25" customHeight="1" x14ac:dyDescent="0.3">
      <c r="A518" s="77"/>
      <c r="B518" s="94"/>
      <c r="C518" s="94"/>
      <c r="D518" s="31"/>
      <c r="E518" s="95"/>
    </row>
    <row r="519" spans="1:5" ht="38.25" customHeight="1" x14ac:dyDescent="0.3">
      <c r="A519" s="77"/>
      <c r="B519" s="94"/>
      <c r="C519" s="94"/>
      <c r="D519" s="31"/>
      <c r="E519" s="95"/>
    </row>
    <row r="520" spans="1:5" ht="38.25" customHeight="1" x14ac:dyDescent="0.3">
      <c r="A520" s="77"/>
      <c r="B520" s="94"/>
      <c r="C520" s="94"/>
      <c r="D520" s="31"/>
      <c r="E520" s="95"/>
    </row>
    <row r="521" spans="1:5" ht="38.25" customHeight="1" x14ac:dyDescent="0.3">
      <c r="A521" s="77"/>
      <c r="B521" s="94"/>
      <c r="C521" s="94"/>
      <c r="D521" s="31"/>
      <c r="E521" s="95"/>
    </row>
    <row r="522" spans="1:5" ht="38.25" customHeight="1" x14ac:dyDescent="0.3">
      <c r="A522" s="77"/>
      <c r="B522" s="94"/>
      <c r="C522" s="94"/>
      <c r="D522" s="31"/>
      <c r="E522" s="95"/>
    </row>
    <row r="523" spans="1:5" ht="38.25" customHeight="1" x14ac:dyDescent="0.3">
      <c r="A523" s="77"/>
      <c r="B523" s="94"/>
      <c r="C523" s="94"/>
      <c r="D523" s="31"/>
      <c r="E523" s="95"/>
    </row>
    <row r="524" spans="1:5" ht="38.25" customHeight="1" x14ac:dyDescent="0.3">
      <c r="A524" s="77"/>
      <c r="B524" s="94"/>
      <c r="C524" s="94"/>
      <c r="D524" s="31"/>
      <c r="E524" s="95"/>
    </row>
    <row r="525" spans="1:5" ht="38.25" customHeight="1" x14ac:dyDescent="0.3">
      <c r="A525" s="77"/>
      <c r="B525" s="94"/>
      <c r="C525" s="94"/>
      <c r="D525" s="31"/>
      <c r="E525" s="95"/>
    </row>
    <row r="526" spans="1:5" ht="38.25" customHeight="1" x14ac:dyDescent="0.3">
      <c r="A526" s="77"/>
      <c r="B526" s="94"/>
      <c r="C526" s="94"/>
      <c r="D526" s="31"/>
      <c r="E526" s="95"/>
    </row>
    <row r="527" spans="1:5" ht="38.25" customHeight="1" x14ac:dyDescent="0.3">
      <c r="A527" s="77"/>
      <c r="B527" s="94"/>
      <c r="C527" s="94"/>
      <c r="D527" s="31"/>
      <c r="E527" s="95"/>
    </row>
    <row r="528" spans="1:5" ht="38.25" customHeight="1" x14ac:dyDescent="0.3">
      <c r="A528" s="77"/>
      <c r="B528" s="94"/>
      <c r="C528" s="94"/>
      <c r="D528" s="31"/>
      <c r="E528" s="95"/>
    </row>
    <row r="529" spans="1:5" ht="38.25" customHeight="1" x14ac:dyDescent="0.3">
      <c r="A529" s="77"/>
      <c r="B529" s="94"/>
      <c r="C529" s="94"/>
      <c r="D529" s="31"/>
      <c r="E529" s="95"/>
    </row>
    <row r="530" spans="1:5" ht="38.25" customHeight="1" x14ac:dyDescent="0.3">
      <c r="A530" s="77"/>
      <c r="B530" s="94"/>
      <c r="C530" s="94"/>
      <c r="D530" s="31"/>
      <c r="E530" s="95"/>
    </row>
    <row r="531" spans="1:5" ht="38.25" customHeight="1" x14ac:dyDescent="0.3">
      <c r="A531" s="77"/>
      <c r="B531" s="94"/>
      <c r="C531" s="94"/>
      <c r="D531" s="31"/>
      <c r="E531" s="95"/>
    </row>
    <row r="532" spans="1:5" ht="38.25" customHeight="1" x14ac:dyDescent="0.3">
      <c r="A532" s="77"/>
      <c r="B532" s="94"/>
      <c r="C532" s="94"/>
      <c r="D532" s="31"/>
      <c r="E532" s="95"/>
    </row>
    <row r="533" spans="1:5" ht="38.25" customHeight="1" x14ac:dyDescent="0.3">
      <c r="A533" s="77"/>
      <c r="B533" s="94"/>
      <c r="C533" s="94"/>
      <c r="D533" s="31"/>
      <c r="E533" s="95"/>
    </row>
    <row r="534" spans="1:5" ht="38.25" customHeight="1" x14ac:dyDescent="0.3">
      <c r="A534" s="77"/>
      <c r="B534" s="94"/>
      <c r="C534" s="94"/>
      <c r="D534" s="31"/>
      <c r="E534" s="95"/>
    </row>
    <row r="535" spans="1:5" ht="38.25" customHeight="1" x14ac:dyDescent="0.3">
      <c r="A535" s="77"/>
      <c r="B535" s="94"/>
      <c r="C535" s="94"/>
      <c r="D535" s="31"/>
      <c r="E535" s="95"/>
    </row>
    <row r="536" spans="1:5" ht="38.25" customHeight="1" x14ac:dyDescent="0.3">
      <c r="A536" s="77"/>
      <c r="B536" s="94"/>
      <c r="C536" s="94"/>
      <c r="D536" s="31"/>
      <c r="E536" s="95"/>
    </row>
    <row r="537" spans="1:5" ht="38.25" customHeight="1" x14ac:dyDescent="0.3">
      <c r="A537" s="77"/>
      <c r="B537" s="94"/>
      <c r="C537" s="94"/>
      <c r="D537" s="31"/>
      <c r="E537" s="95"/>
    </row>
    <row r="538" spans="1:5" ht="38.25" customHeight="1" x14ac:dyDescent="0.3">
      <c r="A538" s="77"/>
      <c r="B538" s="94"/>
      <c r="C538" s="94"/>
      <c r="D538" s="31"/>
      <c r="E538" s="95"/>
    </row>
    <row r="539" spans="1:5" ht="38.25" customHeight="1" x14ac:dyDescent="0.3">
      <c r="A539" s="77"/>
      <c r="B539" s="94"/>
      <c r="C539" s="94"/>
      <c r="D539" s="31"/>
      <c r="E539" s="95"/>
    </row>
    <row r="540" spans="1:5" ht="38.25" customHeight="1" x14ac:dyDescent="0.3">
      <c r="A540" s="77"/>
      <c r="B540" s="94"/>
      <c r="C540" s="94"/>
      <c r="D540" s="31"/>
      <c r="E540" s="95"/>
    </row>
    <row r="541" spans="1:5" ht="38.25" customHeight="1" x14ac:dyDescent="0.3">
      <c r="A541" s="77"/>
      <c r="B541" s="94"/>
      <c r="C541" s="94"/>
      <c r="D541" s="31"/>
      <c r="E541" s="95"/>
    </row>
    <row r="542" spans="1:5" ht="38.25" customHeight="1" x14ac:dyDescent="0.3">
      <c r="A542" s="77"/>
      <c r="B542" s="94"/>
      <c r="C542" s="94"/>
      <c r="D542" s="31"/>
      <c r="E542" s="95"/>
    </row>
    <row r="543" spans="1:5" ht="38.25" customHeight="1" x14ac:dyDescent="0.3">
      <c r="A543" s="77"/>
      <c r="B543" s="94"/>
      <c r="C543" s="94"/>
      <c r="D543" s="31"/>
      <c r="E543" s="95"/>
    </row>
    <row r="544" spans="1:5" ht="38.25" customHeight="1" x14ac:dyDescent="0.3">
      <c r="A544" s="77"/>
      <c r="B544" s="94"/>
      <c r="C544" s="94"/>
      <c r="D544" s="31"/>
      <c r="E544" s="95"/>
    </row>
    <row r="545" spans="1:5" ht="38.25" customHeight="1" x14ac:dyDescent="0.3">
      <c r="A545" s="77"/>
      <c r="B545" s="94"/>
      <c r="C545" s="94"/>
      <c r="D545" s="31"/>
      <c r="E545" s="95"/>
    </row>
    <row r="546" spans="1:5" ht="38.25" customHeight="1" x14ac:dyDescent="0.3">
      <c r="A546" s="77"/>
      <c r="B546" s="94"/>
      <c r="C546" s="94"/>
      <c r="D546" s="31"/>
      <c r="E546" s="95"/>
    </row>
    <row r="547" spans="1:5" ht="38.25" customHeight="1" x14ac:dyDescent="0.3">
      <c r="A547" s="77"/>
      <c r="B547" s="94"/>
      <c r="C547" s="94"/>
      <c r="D547" s="31"/>
      <c r="E547" s="95"/>
    </row>
    <row r="548" spans="1:5" ht="38.25" customHeight="1" x14ac:dyDescent="0.3">
      <c r="A548" s="77"/>
      <c r="B548" s="94"/>
      <c r="C548" s="94"/>
      <c r="D548" s="31"/>
      <c r="E548" s="95"/>
    </row>
    <row r="549" spans="1:5" ht="38.25" customHeight="1" x14ac:dyDescent="0.3">
      <c r="A549" s="77"/>
      <c r="B549" s="94"/>
      <c r="C549" s="94"/>
      <c r="D549" s="31"/>
      <c r="E549" s="95"/>
    </row>
    <row r="550" spans="1:5" ht="38.25" customHeight="1" x14ac:dyDescent="0.3">
      <c r="A550" s="77"/>
      <c r="B550" s="94"/>
      <c r="C550" s="94"/>
      <c r="D550" s="31"/>
      <c r="E550" s="95"/>
    </row>
    <row r="551" spans="1:5" ht="38.25" customHeight="1" x14ac:dyDescent="0.3">
      <c r="A551" s="77"/>
      <c r="B551" s="94"/>
      <c r="C551" s="94"/>
      <c r="D551" s="31"/>
      <c r="E551" s="95"/>
    </row>
    <row r="552" spans="1:5" ht="38.25" customHeight="1" x14ac:dyDescent="0.3">
      <c r="A552" s="77"/>
      <c r="B552" s="94"/>
      <c r="C552" s="94"/>
      <c r="D552" s="31"/>
      <c r="E552" s="95"/>
    </row>
    <row r="553" spans="1:5" ht="38.25" customHeight="1" x14ac:dyDescent="0.3">
      <c r="A553" s="77"/>
      <c r="B553" s="94"/>
      <c r="C553" s="94"/>
      <c r="D553" s="31"/>
      <c r="E553" s="95"/>
    </row>
    <row r="554" spans="1:5" ht="38.25" customHeight="1" x14ac:dyDescent="0.3">
      <c r="A554" s="77"/>
      <c r="B554" s="94"/>
      <c r="C554" s="94"/>
      <c r="D554" s="31"/>
      <c r="E554" s="95"/>
    </row>
    <row r="555" spans="1:5" ht="38.25" customHeight="1" x14ac:dyDescent="0.3">
      <c r="A555" s="77"/>
      <c r="B555" s="94"/>
      <c r="C555" s="94"/>
      <c r="D555" s="31"/>
      <c r="E555" s="95"/>
    </row>
    <row r="556" spans="1:5" ht="38.25" customHeight="1" x14ac:dyDescent="0.3">
      <c r="A556" s="77"/>
      <c r="B556" s="94"/>
      <c r="C556" s="94"/>
      <c r="D556" s="31"/>
      <c r="E556" s="95"/>
    </row>
    <row r="557" spans="1:5" ht="38.25" customHeight="1" x14ac:dyDescent="0.3">
      <c r="A557" s="77"/>
      <c r="B557" s="94"/>
      <c r="C557" s="94"/>
      <c r="D557" s="31"/>
      <c r="E557" s="95"/>
    </row>
    <row r="558" spans="1:5" ht="38.25" customHeight="1" x14ac:dyDescent="0.3">
      <c r="A558" s="77"/>
      <c r="B558" s="94"/>
      <c r="C558" s="94"/>
      <c r="D558" s="31"/>
      <c r="E558" s="95"/>
    </row>
    <row r="559" spans="1:5" ht="38.25" customHeight="1" x14ac:dyDescent="0.3">
      <c r="A559" s="77"/>
      <c r="B559" s="94"/>
      <c r="C559" s="94"/>
      <c r="D559" s="31"/>
      <c r="E559" s="95"/>
    </row>
    <row r="560" spans="1:5" ht="38.25" customHeight="1" x14ac:dyDescent="0.3">
      <c r="A560" s="77"/>
      <c r="B560" s="94"/>
      <c r="C560" s="94"/>
      <c r="D560" s="31"/>
      <c r="E560" s="95"/>
    </row>
    <row r="561" spans="1:5" ht="38.25" customHeight="1" x14ac:dyDescent="0.3">
      <c r="A561" s="77"/>
      <c r="B561" s="94"/>
      <c r="C561" s="94"/>
      <c r="D561" s="31"/>
      <c r="E561" s="95"/>
    </row>
    <row r="562" spans="1:5" ht="38.25" customHeight="1" x14ac:dyDescent="0.3">
      <c r="A562" s="77"/>
      <c r="B562" s="94"/>
      <c r="C562" s="94"/>
      <c r="D562" s="31"/>
      <c r="E562" s="95"/>
    </row>
    <row r="563" spans="1:5" ht="38.25" customHeight="1" x14ac:dyDescent="0.3">
      <c r="A563" s="77"/>
      <c r="B563" s="94"/>
      <c r="C563" s="94"/>
      <c r="D563" s="31"/>
      <c r="E563" s="95"/>
    </row>
    <row r="564" spans="1:5" ht="38.25" customHeight="1" x14ac:dyDescent="0.3">
      <c r="A564" s="77"/>
      <c r="B564" s="94"/>
      <c r="C564" s="94"/>
      <c r="D564" s="31"/>
      <c r="E564" s="95"/>
    </row>
    <row r="565" spans="1:5" ht="38.25" customHeight="1" x14ac:dyDescent="0.3">
      <c r="A565" s="77"/>
      <c r="B565" s="94"/>
      <c r="C565" s="94"/>
      <c r="D565" s="31"/>
      <c r="E565" s="95"/>
    </row>
    <row r="566" spans="1:5" ht="38.25" customHeight="1" x14ac:dyDescent="0.3">
      <c r="A566" s="77"/>
      <c r="B566" s="94"/>
      <c r="C566" s="94"/>
      <c r="D566" s="31"/>
      <c r="E566" s="95"/>
    </row>
    <row r="567" spans="1:5" ht="38.25" customHeight="1" x14ac:dyDescent="0.3">
      <c r="A567" s="77"/>
      <c r="B567" s="94"/>
      <c r="C567" s="94"/>
      <c r="D567" s="31"/>
      <c r="E567" s="95"/>
    </row>
    <row r="568" spans="1:5" ht="38.25" customHeight="1" x14ac:dyDescent="0.3">
      <c r="A568" s="77"/>
      <c r="B568" s="94"/>
      <c r="C568" s="94"/>
      <c r="D568" s="31"/>
      <c r="E568" s="95"/>
    </row>
    <row r="569" spans="1:5" ht="38.25" customHeight="1" x14ac:dyDescent="0.3">
      <c r="A569" s="77"/>
      <c r="B569" s="94"/>
      <c r="C569" s="94"/>
      <c r="D569" s="31"/>
      <c r="E569" s="95"/>
    </row>
    <row r="570" spans="1:5" ht="38.25" customHeight="1" x14ac:dyDescent="0.3">
      <c r="A570" s="77"/>
      <c r="B570" s="94"/>
      <c r="C570" s="94"/>
      <c r="D570" s="31"/>
      <c r="E570" s="95"/>
    </row>
    <row r="571" spans="1:5" ht="38.25" customHeight="1" x14ac:dyDescent="0.3">
      <c r="A571" s="77"/>
      <c r="B571" s="94"/>
      <c r="C571" s="94"/>
      <c r="D571" s="31"/>
      <c r="E571" s="95"/>
    </row>
    <row r="572" spans="1:5" ht="38.25" customHeight="1" x14ac:dyDescent="0.3">
      <c r="A572" s="77"/>
      <c r="B572" s="94"/>
      <c r="C572" s="94"/>
      <c r="D572" s="31"/>
      <c r="E572" s="95"/>
    </row>
    <row r="573" spans="1:5" ht="38.25" customHeight="1" x14ac:dyDescent="0.3">
      <c r="A573" s="77"/>
      <c r="B573" s="94"/>
      <c r="C573" s="94"/>
      <c r="D573" s="31"/>
      <c r="E573" s="95"/>
    </row>
    <row r="574" spans="1:5" ht="38.25" customHeight="1" x14ac:dyDescent="0.3">
      <c r="A574" s="77"/>
      <c r="B574" s="94"/>
      <c r="C574" s="94"/>
      <c r="D574" s="31"/>
      <c r="E574" s="95"/>
    </row>
    <row r="575" spans="1:5" ht="38.25" customHeight="1" x14ac:dyDescent="0.3">
      <c r="A575" s="77"/>
      <c r="B575" s="94"/>
      <c r="C575" s="94"/>
      <c r="D575" s="31"/>
      <c r="E575" s="95"/>
    </row>
    <row r="576" spans="1:5" ht="38.25" customHeight="1" x14ac:dyDescent="0.3">
      <c r="A576" s="77"/>
      <c r="B576" s="94"/>
      <c r="C576" s="94"/>
      <c r="D576" s="31"/>
      <c r="E576" s="95"/>
    </row>
    <row r="577" spans="1:5" ht="38.25" customHeight="1" x14ac:dyDescent="0.3">
      <c r="A577" s="77"/>
      <c r="B577" s="94"/>
      <c r="C577" s="94"/>
      <c r="D577" s="31"/>
      <c r="E577" s="95"/>
    </row>
    <row r="578" spans="1:5" ht="38.25" customHeight="1" x14ac:dyDescent="0.3">
      <c r="A578" s="77"/>
      <c r="B578" s="94"/>
      <c r="C578" s="94"/>
      <c r="D578" s="31"/>
      <c r="E578" s="95"/>
    </row>
    <row r="579" spans="1:5" ht="38.25" customHeight="1" x14ac:dyDescent="0.3">
      <c r="A579" s="77"/>
      <c r="B579" s="94"/>
      <c r="C579" s="94"/>
      <c r="D579" s="31"/>
      <c r="E579" s="95"/>
    </row>
    <row r="580" spans="1:5" ht="38.25" customHeight="1" x14ac:dyDescent="0.3">
      <c r="A580" s="77"/>
      <c r="B580" s="94"/>
      <c r="C580" s="94"/>
      <c r="D580" s="31"/>
      <c r="E580" s="95"/>
    </row>
    <row r="581" spans="1:5" ht="38.25" customHeight="1" x14ac:dyDescent="0.3">
      <c r="A581" s="77"/>
      <c r="B581" s="94"/>
      <c r="C581" s="94"/>
      <c r="D581" s="31"/>
      <c r="E581" s="95"/>
    </row>
    <row r="582" spans="1:5" ht="38.25" customHeight="1" x14ac:dyDescent="0.3">
      <c r="A582" s="77"/>
      <c r="B582" s="94"/>
      <c r="C582" s="94"/>
      <c r="D582" s="31"/>
      <c r="E582" s="95"/>
    </row>
    <row r="583" spans="1:5" ht="38.25" customHeight="1" x14ac:dyDescent="0.3">
      <c r="A583" s="77"/>
      <c r="B583" s="94"/>
      <c r="C583" s="94"/>
      <c r="D583" s="31"/>
      <c r="E583" s="95"/>
    </row>
    <row r="584" spans="1:5" ht="38.25" customHeight="1" x14ac:dyDescent="0.3">
      <c r="A584" s="77"/>
      <c r="B584" s="94"/>
      <c r="C584" s="94"/>
      <c r="D584" s="31"/>
      <c r="E584" s="95"/>
    </row>
    <row r="585" spans="1:5" ht="38.25" customHeight="1" x14ac:dyDescent="0.3">
      <c r="A585" s="77"/>
      <c r="B585" s="94"/>
      <c r="C585" s="94"/>
      <c r="D585" s="31"/>
      <c r="E585" s="95"/>
    </row>
    <row r="586" spans="1:5" ht="38.25" customHeight="1" x14ac:dyDescent="0.3">
      <c r="A586" s="77"/>
      <c r="B586" s="94"/>
      <c r="C586" s="94"/>
      <c r="D586" s="31"/>
      <c r="E586" s="95"/>
    </row>
    <row r="587" spans="1:5" ht="38.25" customHeight="1" x14ac:dyDescent="0.3">
      <c r="A587" s="77"/>
      <c r="B587" s="94"/>
      <c r="C587" s="94"/>
      <c r="D587" s="31"/>
      <c r="E587" s="95"/>
    </row>
    <row r="588" spans="1:5" ht="38.25" customHeight="1" x14ac:dyDescent="0.3">
      <c r="A588" s="77"/>
      <c r="B588" s="94"/>
      <c r="C588" s="94"/>
      <c r="D588" s="31"/>
      <c r="E588" s="95"/>
    </row>
    <row r="589" spans="1:5" ht="38.25" customHeight="1" x14ac:dyDescent="0.3">
      <c r="A589" s="77"/>
      <c r="B589" s="94"/>
      <c r="C589" s="94"/>
      <c r="D589" s="31"/>
      <c r="E589" s="95"/>
    </row>
    <row r="590" spans="1:5" ht="38.25" customHeight="1" x14ac:dyDescent="0.3">
      <c r="A590" s="77"/>
      <c r="B590" s="94"/>
      <c r="C590" s="94"/>
      <c r="D590" s="31"/>
      <c r="E590" s="95"/>
    </row>
    <row r="591" spans="1:5" ht="38.25" customHeight="1" x14ac:dyDescent="0.3">
      <c r="A591" s="77"/>
      <c r="B591" s="94"/>
      <c r="C591" s="94"/>
      <c r="D591" s="31"/>
      <c r="E591" s="95"/>
    </row>
    <row r="592" spans="1:5" ht="38.25" customHeight="1" x14ac:dyDescent="0.3">
      <c r="A592" s="77"/>
      <c r="B592" s="94"/>
      <c r="C592" s="94"/>
      <c r="D592" s="31"/>
      <c r="E592" s="95"/>
    </row>
    <row r="593" spans="1:5" ht="38.25" customHeight="1" x14ac:dyDescent="0.3">
      <c r="A593" s="77"/>
      <c r="B593" s="94"/>
      <c r="C593" s="94"/>
      <c r="D593" s="31"/>
      <c r="E593" s="95"/>
    </row>
    <row r="594" spans="1:5" ht="38.25" customHeight="1" x14ac:dyDescent="0.3">
      <c r="A594" s="77"/>
      <c r="B594" s="94"/>
      <c r="C594" s="94"/>
      <c r="D594" s="31"/>
      <c r="E594" s="95"/>
    </row>
    <row r="595" spans="1:5" ht="38.25" customHeight="1" x14ac:dyDescent="0.3">
      <c r="A595" s="77"/>
      <c r="B595" s="94"/>
      <c r="C595" s="94"/>
      <c r="D595" s="31"/>
      <c r="E595" s="95"/>
    </row>
    <row r="596" spans="1:5" ht="38.25" customHeight="1" x14ac:dyDescent="0.3">
      <c r="A596" s="77"/>
      <c r="B596" s="94"/>
      <c r="C596" s="94"/>
      <c r="D596" s="31"/>
      <c r="E596" s="95"/>
    </row>
    <row r="597" spans="1:5" ht="38.25" customHeight="1" x14ac:dyDescent="0.3">
      <c r="A597" s="77"/>
      <c r="B597" s="94"/>
      <c r="C597" s="94"/>
      <c r="D597" s="31"/>
      <c r="E597" s="95"/>
    </row>
    <row r="598" spans="1:5" ht="38.25" customHeight="1" x14ac:dyDescent="0.3">
      <c r="A598" s="77"/>
      <c r="B598" s="94"/>
      <c r="C598" s="94"/>
      <c r="D598" s="31"/>
      <c r="E598" s="95"/>
    </row>
    <row r="599" spans="1:5" ht="38.25" customHeight="1" x14ac:dyDescent="0.3">
      <c r="A599" s="77"/>
      <c r="B599" s="94"/>
      <c r="C599" s="94"/>
      <c r="D599" s="31"/>
      <c r="E599" s="95"/>
    </row>
    <row r="600" spans="1:5" ht="38.25" customHeight="1" x14ac:dyDescent="0.3">
      <c r="A600" s="77"/>
      <c r="B600" s="94"/>
      <c r="C600" s="94"/>
      <c r="D600" s="31"/>
      <c r="E600" s="95"/>
    </row>
    <row r="601" spans="1:5" ht="38.25" customHeight="1" x14ac:dyDescent="0.3">
      <c r="A601" s="77"/>
      <c r="B601" s="94"/>
      <c r="C601" s="94"/>
      <c r="D601" s="31"/>
      <c r="E601" s="95"/>
    </row>
    <row r="602" spans="1:5" ht="38.25" customHeight="1" x14ac:dyDescent="0.3">
      <c r="A602" s="77"/>
      <c r="B602" s="94"/>
      <c r="C602" s="94"/>
      <c r="D602" s="31"/>
      <c r="E602" s="95"/>
    </row>
    <row r="603" spans="1:5" ht="38.25" customHeight="1" x14ac:dyDescent="0.3">
      <c r="A603" s="77"/>
      <c r="B603" s="94"/>
      <c r="C603" s="94"/>
      <c r="D603" s="31"/>
      <c r="E603" s="95"/>
    </row>
    <row r="604" spans="1:5" ht="38.25" customHeight="1" x14ac:dyDescent="0.3">
      <c r="A604" s="77"/>
      <c r="B604" s="94"/>
      <c r="C604" s="94"/>
      <c r="D604" s="31"/>
      <c r="E604" s="95"/>
    </row>
    <row r="605" spans="1:5" ht="38.25" customHeight="1" x14ac:dyDescent="0.3">
      <c r="A605" s="77"/>
      <c r="B605" s="94"/>
      <c r="C605" s="94"/>
      <c r="D605" s="31"/>
      <c r="E605" s="95"/>
    </row>
    <row r="606" spans="1:5" ht="38.25" customHeight="1" x14ac:dyDescent="0.3">
      <c r="A606" s="77"/>
      <c r="B606" s="94"/>
      <c r="C606" s="94"/>
      <c r="D606" s="31"/>
      <c r="E606" s="95"/>
    </row>
    <row r="607" spans="1:5" ht="38.25" customHeight="1" x14ac:dyDescent="0.3">
      <c r="A607" s="77"/>
      <c r="B607" s="94"/>
      <c r="C607" s="94"/>
      <c r="D607" s="31"/>
      <c r="E607" s="95"/>
    </row>
    <row r="608" spans="1:5" ht="38.25" customHeight="1" x14ac:dyDescent="0.3">
      <c r="A608" s="77"/>
      <c r="B608" s="94"/>
      <c r="C608" s="94"/>
      <c r="D608" s="31"/>
      <c r="E608" s="95"/>
    </row>
    <row r="609" spans="1:5" ht="38.25" customHeight="1" x14ac:dyDescent="0.3">
      <c r="A609" s="77"/>
      <c r="B609" s="94"/>
      <c r="C609" s="94"/>
      <c r="D609" s="31"/>
      <c r="E609" s="95"/>
    </row>
    <row r="610" spans="1:5" ht="38.25" customHeight="1" x14ac:dyDescent="0.3">
      <c r="A610" s="77"/>
      <c r="B610" s="94"/>
      <c r="C610" s="94"/>
      <c r="D610" s="31"/>
      <c r="E610" s="95"/>
    </row>
    <row r="611" spans="1:5" ht="38.25" customHeight="1" x14ac:dyDescent="0.3">
      <c r="A611" s="77"/>
      <c r="B611" s="94"/>
      <c r="C611" s="94"/>
      <c r="D611" s="31"/>
      <c r="E611" s="95"/>
    </row>
    <row r="612" spans="1:5" ht="38.25" customHeight="1" x14ac:dyDescent="0.3">
      <c r="A612" s="77"/>
      <c r="B612" s="94"/>
      <c r="C612" s="94"/>
      <c r="D612" s="31"/>
      <c r="E612" s="95"/>
    </row>
    <row r="613" spans="1:5" ht="38.25" customHeight="1" x14ac:dyDescent="0.3">
      <c r="A613" s="77"/>
      <c r="B613" s="94"/>
      <c r="C613" s="94"/>
      <c r="D613" s="31"/>
      <c r="E613" s="95"/>
    </row>
    <row r="614" spans="1:5" ht="38.25" customHeight="1" x14ac:dyDescent="0.3">
      <c r="A614" s="77"/>
      <c r="B614" s="94"/>
      <c r="C614" s="94"/>
      <c r="D614" s="31"/>
      <c r="E614" s="95"/>
    </row>
    <row r="615" spans="1:5" ht="38.25" customHeight="1" x14ac:dyDescent="0.3">
      <c r="A615" s="77"/>
      <c r="B615" s="94"/>
      <c r="C615" s="94"/>
      <c r="D615" s="31"/>
      <c r="E615" s="95"/>
    </row>
    <row r="616" spans="1:5" ht="38.25" customHeight="1" x14ac:dyDescent="0.3">
      <c r="A616" s="77"/>
      <c r="B616" s="94"/>
      <c r="C616" s="94"/>
      <c r="D616" s="31"/>
      <c r="E616" s="95"/>
    </row>
    <row r="617" spans="1:5" ht="38.25" customHeight="1" x14ac:dyDescent="0.3">
      <c r="A617" s="77"/>
      <c r="B617" s="94"/>
      <c r="C617" s="94"/>
      <c r="D617" s="31"/>
      <c r="E617" s="95"/>
    </row>
    <row r="618" spans="1:5" ht="38.25" customHeight="1" x14ac:dyDescent="0.3">
      <c r="A618" s="77"/>
      <c r="B618" s="94"/>
      <c r="C618" s="94"/>
      <c r="D618" s="31"/>
      <c r="E618" s="95"/>
    </row>
    <row r="619" spans="1:5" ht="38.25" customHeight="1" x14ac:dyDescent="0.3">
      <c r="A619" s="77"/>
      <c r="B619" s="94"/>
      <c r="C619" s="94"/>
      <c r="D619" s="31"/>
      <c r="E619" s="95"/>
    </row>
    <row r="620" spans="1:5" ht="38.25" customHeight="1" x14ac:dyDescent="0.3">
      <c r="A620" s="77"/>
      <c r="B620" s="94"/>
      <c r="C620" s="94"/>
      <c r="D620" s="31"/>
      <c r="E620" s="95"/>
    </row>
    <row r="621" spans="1:5" ht="38.25" customHeight="1" x14ac:dyDescent="0.3">
      <c r="A621" s="77"/>
      <c r="B621" s="94"/>
      <c r="C621" s="94"/>
      <c r="D621" s="31"/>
      <c r="E621" s="95"/>
    </row>
    <row r="622" spans="1:5" ht="38.25" customHeight="1" x14ac:dyDescent="0.3">
      <c r="A622" s="77"/>
      <c r="B622" s="94"/>
      <c r="C622" s="94"/>
      <c r="D622" s="31"/>
      <c r="E622" s="95"/>
    </row>
    <row r="623" spans="1:5" ht="38.25" customHeight="1" x14ac:dyDescent="0.3">
      <c r="A623" s="77"/>
      <c r="B623" s="94"/>
      <c r="C623" s="94"/>
      <c r="D623" s="31"/>
      <c r="E623" s="95"/>
    </row>
    <row r="624" spans="1:5" ht="38.25" customHeight="1" x14ac:dyDescent="0.3">
      <c r="A624" s="77"/>
      <c r="B624" s="94"/>
      <c r="C624" s="94"/>
      <c r="D624" s="31"/>
      <c r="E624" s="95"/>
    </row>
    <row r="625" spans="1:5" ht="38.25" customHeight="1" x14ac:dyDescent="0.3">
      <c r="A625" s="77"/>
      <c r="B625" s="94"/>
      <c r="C625" s="94"/>
      <c r="D625" s="31"/>
      <c r="E625" s="95"/>
    </row>
    <row r="626" spans="1:5" ht="38.25" customHeight="1" x14ac:dyDescent="0.3">
      <c r="A626" s="77"/>
      <c r="B626" s="94"/>
      <c r="C626" s="94"/>
      <c r="D626" s="31"/>
      <c r="E626" s="95"/>
    </row>
    <row r="627" spans="1:5" ht="38.25" customHeight="1" x14ac:dyDescent="0.3">
      <c r="A627" s="77"/>
      <c r="B627" s="94"/>
      <c r="C627" s="94"/>
      <c r="D627" s="31"/>
      <c r="E627" s="95"/>
    </row>
    <row r="628" spans="1:5" ht="38.25" customHeight="1" x14ac:dyDescent="0.3">
      <c r="A628" s="77"/>
      <c r="B628" s="94"/>
      <c r="C628" s="94"/>
      <c r="D628" s="31"/>
      <c r="E628" s="95"/>
    </row>
    <row r="629" spans="1:5" ht="38.25" customHeight="1" x14ac:dyDescent="0.3">
      <c r="A629" s="77"/>
      <c r="B629" s="94"/>
      <c r="C629" s="94"/>
      <c r="D629" s="31"/>
      <c r="E629" s="95"/>
    </row>
    <row r="630" spans="1:5" ht="38.25" customHeight="1" x14ac:dyDescent="0.3">
      <c r="A630" s="77"/>
      <c r="B630" s="94"/>
      <c r="C630" s="94"/>
      <c r="D630" s="31"/>
      <c r="E630" s="95"/>
    </row>
    <row r="631" spans="1:5" ht="38.25" customHeight="1" x14ac:dyDescent="0.3">
      <c r="A631" s="77"/>
      <c r="B631" s="94"/>
      <c r="C631" s="94"/>
      <c r="D631" s="31"/>
      <c r="E631" s="95"/>
    </row>
    <row r="632" spans="1:5" ht="38.25" customHeight="1" x14ac:dyDescent="0.3">
      <c r="A632" s="77"/>
      <c r="B632" s="94"/>
      <c r="C632" s="94"/>
      <c r="D632" s="31"/>
      <c r="E632" s="95"/>
    </row>
    <row r="633" spans="1:5" ht="38.25" customHeight="1" x14ac:dyDescent="0.3">
      <c r="A633" s="77"/>
      <c r="B633" s="94"/>
      <c r="C633" s="94"/>
      <c r="D633" s="31"/>
      <c r="E633" s="95"/>
    </row>
    <row r="634" spans="1:5" ht="38.25" customHeight="1" x14ac:dyDescent="0.3">
      <c r="A634" s="77"/>
      <c r="B634" s="94"/>
      <c r="C634" s="94"/>
      <c r="D634" s="31"/>
      <c r="E634" s="95"/>
    </row>
    <row r="635" spans="1:5" ht="38.25" customHeight="1" x14ac:dyDescent="0.3">
      <c r="A635" s="77"/>
      <c r="B635" s="94"/>
      <c r="C635" s="94"/>
      <c r="D635" s="31"/>
      <c r="E635" s="95"/>
    </row>
    <row r="636" spans="1:5" ht="38.25" customHeight="1" x14ac:dyDescent="0.3">
      <c r="A636" s="77"/>
      <c r="B636" s="94"/>
      <c r="C636" s="94"/>
      <c r="D636" s="31"/>
      <c r="E636" s="95"/>
    </row>
    <row r="637" spans="1:5" ht="38.25" customHeight="1" x14ac:dyDescent="0.3">
      <c r="A637" s="77"/>
      <c r="B637" s="94"/>
      <c r="C637" s="94"/>
      <c r="D637" s="31"/>
      <c r="E637" s="95"/>
    </row>
    <row r="638" spans="1:5" ht="38.25" customHeight="1" x14ac:dyDescent="0.3">
      <c r="A638" s="77"/>
      <c r="B638" s="94"/>
      <c r="C638" s="94"/>
      <c r="D638" s="31"/>
      <c r="E638" s="95"/>
    </row>
    <row r="639" spans="1:5" ht="38.25" customHeight="1" x14ac:dyDescent="0.3">
      <c r="A639" s="77"/>
      <c r="B639" s="94"/>
      <c r="C639" s="94"/>
      <c r="D639" s="31"/>
      <c r="E639" s="95"/>
    </row>
    <row r="640" spans="1:5" ht="38.25" customHeight="1" x14ac:dyDescent="0.3">
      <c r="A640" s="77"/>
      <c r="B640" s="94"/>
      <c r="C640" s="94"/>
      <c r="D640" s="31"/>
      <c r="E640" s="95"/>
    </row>
    <row r="641" spans="1:5" ht="38.25" customHeight="1" x14ac:dyDescent="0.3">
      <c r="A641" s="77"/>
      <c r="B641" s="94"/>
      <c r="C641" s="94"/>
      <c r="D641" s="31"/>
      <c r="E641" s="95"/>
    </row>
    <row r="642" spans="1:5" ht="38.25" customHeight="1" x14ac:dyDescent="0.3">
      <c r="A642" s="77"/>
      <c r="B642" s="94"/>
      <c r="C642" s="94"/>
      <c r="D642" s="31"/>
      <c r="E642" s="95"/>
    </row>
    <row r="643" spans="1:5" ht="38.25" customHeight="1" x14ac:dyDescent="0.3">
      <c r="A643" s="77"/>
      <c r="B643" s="94"/>
      <c r="C643" s="94"/>
      <c r="D643" s="31"/>
      <c r="E643" s="95"/>
    </row>
    <row r="644" spans="1:5" ht="38.25" customHeight="1" x14ac:dyDescent="0.3">
      <c r="A644" s="77"/>
      <c r="B644" s="94"/>
      <c r="C644" s="94"/>
      <c r="D644" s="31"/>
      <c r="E644" s="95"/>
    </row>
    <row r="645" spans="1:5" ht="38.25" customHeight="1" x14ac:dyDescent="0.3">
      <c r="A645" s="77"/>
      <c r="B645" s="94"/>
      <c r="C645" s="94"/>
      <c r="D645" s="31"/>
      <c r="E645" s="95"/>
    </row>
    <row r="646" spans="1:5" ht="38.25" customHeight="1" x14ac:dyDescent="0.3">
      <c r="A646" s="77"/>
      <c r="B646" s="94"/>
      <c r="C646" s="94"/>
      <c r="D646" s="31"/>
      <c r="E646" s="95"/>
    </row>
    <row r="647" spans="1:5" ht="38.25" customHeight="1" x14ac:dyDescent="0.3">
      <c r="A647" s="77"/>
      <c r="B647" s="94"/>
      <c r="C647" s="94"/>
      <c r="D647" s="31"/>
      <c r="E647" s="95"/>
    </row>
    <row r="648" spans="1:5" ht="38.25" customHeight="1" x14ac:dyDescent="0.3">
      <c r="A648" s="77"/>
      <c r="B648" s="94"/>
      <c r="C648" s="94"/>
      <c r="D648" s="31"/>
      <c r="E648" s="95"/>
    </row>
    <row r="649" spans="1:5" ht="38.25" customHeight="1" x14ac:dyDescent="0.3">
      <c r="A649" s="77"/>
      <c r="B649" s="94"/>
      <c r="C649" s="94"/>
      <c r="D649" s="31"/>
      <c r="E649" s="95"/>
    </row>
    <row r="650" spans="1:5" ht="38.25" customHeight="1" x14ac:dyDescent="0.3">
      <c r="A650" s="77"/>
      <c r="B650" s="94"/>
      <c r="C650" s="94"/>
      <c r="D650" s="31"/>
      <c r="E650" s="95"/>
    </row>
    <row r="651" spans="1:5" ht="38.25" customHeight="1" x14ac:dyDescent="0.3">
      <c r="A651" s="77"/>
      <c r="B651" s="94"/>
      <c r="C651" s="94"/>
      <c r="D651" s="31"/>
      <c r="E651" s="95"/>
    </row>
    <row r="652" spans="1:5" ht="38.25" customHeight="1" x14ac:dyDescent="0.3">
      <c r="A652" s="77"/>
      <c r="B652" s="94"/>
      <c r="C652" s="94"/>
      <c r="D652" s="31"/>
      <c r="E652" s="95"/>
    </row>
    <row r="653" spans="1:5" ht="38.25" customHeight="1" x14ac:dyDescent="0.3">
      <c r="A653" s="77"/>
      <c r="B653" s="94"/>
      <c r="C653" s="94"/>
      <c r="D653" s="31"/>
      <c r="E653" s="95"/>
    </row>
    <row r="654" spans="1:5" ht="38.25" customHeight="1" x14ac:dyDescent="0.3">
      <c r="A654" s="77"/>
      <c r="B654" s="94"/>
      <c r="C654" s="94"/>
      <c r="D654" s="31"/>
      <c r="E654" s="95"/>
    </row>
    <row r="655" spans="1:5" ht="38.25" customHeight="1" x14ac:dyDescent="0.3">
      <c r="A655" s="77"/>
      <c r="B655" s="94"/>
      <c r="C655" s="94"/>
      <c r="D655" s="31"/>
      <c r="E655" s="95"/>
    </row>
    <row r="656" spans="1:5" ht="38.25" customHeight="1" x14ac:dyDescent="0.3">
      <c r="A656" s="77"/>
      <c r="B656" s="94"/>
      <c r="C656" s="94"/>
      <c r="D656" s="31"/>
      <c r="E656" s="95"/>
    </row>
    <row r="657" spans="1:5" ht="38.25" customHeight="1" x14ac:dyDescent="0.3">
      <c r="A657" s="77"/>
      <c r="B657" s="94"/>
      <c r="C657" s="94"/>
      <c r="D657" s="31"/>
      <c r="E657" s="95"/>
    </row>
    <row r="658" spans="1:5" ht="38.25" customHeight="1" x14ac:dyDescent="0.3">
      <c r="A658" s="77"/>
      <c r="B658" s="94"/>
      <c r="C658" s="94"/>
      <c r="D658" s="31"/>
      <c r="E658" s="95"/>
    </row>
    <row r="659" spans="1:5" ht="38.25" customHeight="1" x14ac:dyDescent="0.3">
      <c r="A659" s="77"/>
      <c r="B659" s="94"/>
      <c r="C659" s="94"/>
      <c r="D659" s="31"/>
      <c r="E659" s="95"/>
    </row>
    <row r="660" spans="1:5" ht="38.25" customHeight="1" x14ac:dyDescent="0.3">
      <c r="A660" s="77"/>
      <c r="B660" s="94"/>
      <c r="C660" s="94"/>
      <c r="D660" s="31"/>
      <c r="E660" s="95"/>
    </row>
    <row r="661" spans="1:5" ht="38.25" customHeight="1" x14ac:dyDescent="0.3">
      <c r="A661" s="77"/>
      <c r="B661" s="94"/>
      <c r="C661" s="94"/>
      <c r="D661" s="31"/>
      <c r="E661" s="95"/>
    </row>
    <row r="662" spans="1:5" ht="38.25" customHeight="1" x14ac:dyDescent="0.3">
      <c r="A662" s="77"/>
      <c r="B662" s="94"/>
      <c r="C662" s="94"/>
      <c r="D662" s="31"/>
      <c r="E662" s="95"/>
    </row>
    <row r="663" spans="1:5" ht="38.25" customHeight="1" x14ac:dyDescent="0.3">
      <c r="A663" s="77"/>
      <c r="B663" s="94"/>
      <c r="C663" s="94"/>
      <c r="D663" s="31"/>
      <c r="E663" s="95"/>
    </row>
    <row r="664" spans="1:5" ht="38.25" customHeight="1" x14ac:dyDescent="0.3">
      <c r="A664" s="77"/>
      <c r="B664" s="94"/>
      <c r="C664" s="94"/>
      <c r="D664" s="31"/>
      <c r="E664" s="95"/>
    </row>
    <row r="665" spans="1:5" ht="38.25" customHeight="1" x14ac:dyDescent="0.3">
      <c r="A665" s="77"/>
      <c r="B665" s="94"/>
      <c r="C665" s="94"/>
      <c r="D665" s="31"/>
      <c r="E665" s="95"/>
    </row>
    <row r="666" spans="1:5" ht="38.25" customHeight="1" x14ac:dyDescent="0.3">
      <c r="A666" s="77"/>
      <c r="B666" s="94"/>
      <c r="C666" s="94"/>
      <c r="D666" s="31"/>
      <c r="E666" s="95"/>
    </row>
    <row r="667" spans="1:5" ht="38.25" customHeight="1" x14ac:dyDescent="0.3">
      <c r="A667" s="77"/>
      <c r="B667" s="94"/>
      <c r="C667" s="94"/>
      <c r="D667" s="31"/>
      <c r="E667" s="95"/>
    </row>
    <row r="668" spans="1:5" ht="38.25" customHeight="1" x14ac:dyDescent="0.3">
      <c r="A668" s="77"/>
      <c r="B668" s="94"/>
      <c r="C668" s="94"/>
      <c r="D668" s="31"/>
      <c r="E668" s="95"/>
    </row>
    <row r="669" spans="1:5" ht="38.25" customHeight="1" x14ac:dyDescent="0.3">
      <c r="A669" s="77"/>
      <c r="B669" s="94"/>
      <c r="C669" s="94"/>
      <c r="D669" s="31"/>
      <c r="E669" s="95"/>
    </row>
    <row r="670" spans="1:5" ht="38.25" customHeight="1" x14ac:dyDescent="0.3">
      <c r="A670" s="77"/>
      <c r="B670" s="94"/>
      <c r="C670" s="94"/>
      <c r="D670" s="31"/>
      <c r="E670" s="95"/>
    </row>
    <row r="671" spans="1:5" ht="38.25" customHeight="1" x14ac:dyDescent="0.3">
      <c r="A671" s="77"/>
      <c r="B671" s="94"/>
      <c r="C671" s="94"/>
      <c r="D671" s="31"/>
      <c r="E671" s="95"/>
    </row>
    <row r="672" spans="1:5" ht="38.25" customHeight="1" x14ac:dyDescent="0.3">
      <c r="A672" s="77"/>
      <c r="B672" s="94"/>
      <c r="C672" s="94"/>
      <c r="D672" s="31"/>
      <c r="E672" s="95"/>
    </row>
    <row r="673" spans="1:5" ht="38.25" customHeight="1" x14ac:dyDescent="0.3">
      <c r="A673" s="77"/>
      <c r="B673" s="94"/>
      <c r="C673" s="94"/>
      <c r="D673" s="31"/>
      <c r="E673" s="95"/>
    </row>
    <row r="674" spans="1:5" ht="38.25" customHeight="1" x14ac:dyDescent="0.3">
      <c r="A674" s="77"/>
      <c r="B674" s="94"/>
      <c r="C674" s="94"/>
      <c r="D674" s="31"/>
      <c r="E674" s="95"/>
    </row>
    <row r="675" spans="1:5" ht="38.25" customHeight="1" x14ac:dyDescent="0.3">
      <c r="A675" s="77"/>
      <c r="B675" s="94"/>
      <c r="C675" s="94"/>
      <c r="D675" s="31"/>
      <c r="E675" s="95"/>
    </row>
    <row r="676" spans="1:5" ht="38.25" customHeight="1" x14ac:dyDescent="0.3">
      <c r="A676" s="77"/>
      <c r="B676" s="94"/>
      <c r="C676" s="94"/>
      <c r="D676" s="31"/>
      <c r="E676" s="95"/>
    </row>
    <row r="677" spans="1:5" ht="38.25" customHeight="1" x14ac:dyDescent="0.3">
      <c r="A677" s="77"/>
      <c r="B677" s="94"/>
      <c r="C677" s="94"/>
      <c r="D677" s="31"/>
      <c r="E677" s="95"/>
    </row>
    <row r="678" spans="1:5" ht="38.25" customHeight="1" x14ac:dyDescent="0.3">
      <c r="A678" s="77"/>
      <c r="B678" s="94"/>
      <c r="C678" s="94"/>
      <c r="D678" s="31"/>
      <c r="E678" s="95"/>
    </row>
    <row r="679" spans="1:5" ht="38.25" customHeight="1" x14ac:dyDescent="0.3">
      <c r="A679" s="77"/>
      <c r="B679" s="94"/>
      <c r="C679" s="94"/>
      <c r="D679" s="31"/>
      <c r="E679" s="95"/>
    </row>
    <row r="680" spans="1:5" ht="38.25" customHeight="1" x14ac:dyDescent="0.3">
      <c r="A680" s="77"/>
      <c r="B680" s="94"/>
      <c r="C680" s="94"/>
      <c r="D680" s="31"/>
      <c r="E680" s="95"/>
    </row>
    <row r="681" spans="1:5" ht="38.25" customHeight="1" x14ac:dyDescent="0.3">
      <c r="A681" s="77"/>
      <c r="B681" s="94"/>
      <c r="C681" s="94"/>
      <c r="D681" s="31"/>
      <c r="E681" s="95"/>
    </row>
    <row r="682" spans="1:5" ht="38.25" customHeight="1" x14ac:dyDescent="0.3">
      <c r="A682" s="77"/>
      <c r="B682" s="94"/>
      <c r="C682" s="94"/>
      <c r="D682" s="31"/>
      <c r="E682" s="95"/>
    </row>
    <row r="683" spans="1:5" ht="38.25" customHeight="1" x14ac:dyDescent="0.3">
      <c r="A683" s="77"/>
      <c r="B683" s="94"/>
      <c r="C683" s="94"/>
      <c r="D683" s="31"/>
      <c r="E683" s="95"/>
    </row>
    <row r="684" spans="1:5" ht="38.25" customHeight="1" x14ac:dyDescent="0.3">
      <c r="A684" s="77"/>
      <c r="B684" s="94"/>
      <c r="C684" s="94"/>
      <c r="D684" s="31"/>
      <c r="E684" s="95"/>
    </row>
    <row r="685" spans="1:5" ht="38.25" customHeight="1" x14ac:dyDescent="0.3">
      <c r="A685" s="77"/>
      <c r="B685" s="94"/>
      <c r="C685" s="94"/>
      <c r="D685" s="31"/>
      <c r="E685" s="95"/>
    </row>
    <row r="686" spans="1:5" ht="38.25" customHeight="1" x14ac:dyDescent="0.3">
      <c r="A686" s="77"/>
      <c r="B686" s="94"/>
      <c r="C686" s="94"/>
      <c r="D686" s="31"/>
      <c r="E686" s="95"/>
    </row>
    <row r="687" spans="1:5" ht="38.25" customHeight="1" x14ac:dyDescent="0.3">
      <c r="A687" s="77"/>
      <c r="B687" s="94"/>
      <c r="C687" s="94"/>
      <c r="D687" s="31"/>
      <c r="E687" s="95"/>
    </row>
    <row r="688" spans="1:5" ht="38.25" customHeight="1" x14ac:dyDescent="0.3">
      <c r="A688" s="77"/>
      <c r="B688" s="94"/>
      <c r="C688" s="94"/>
      <c r="D688" s="31"/>
      <c r="E688" s="95"/>
    </row>
    <row r="689" spans="1:5" ht="38.25" customHeight="1" x14ac:dyDescent="0.3">
      <c r="A689" s="77"/>
      <c r="B689" s="94"/>
      <c r="C689" s="94"/>
      <c r="D689" s="31"/>
      <c r="E689" s="95"/>
    </row>
    <row r="690" spans="1:5" ht="38.25" customHeight="1" x14ac:dyDescent="0.3">
      <c r="A690" s="77"/>
      <c r="B690" s="94"/>
      <c r="C690" s="94"/>
      <c r="D690" s="31"/>
      <c r="E690" s="95"/>
    </row>
    <row r="691" spans="1:5" ht="38.25" customHeight="1" x14ac:dyDescent="0.3">
      <c r="A691" s="77"/>
      <c r="B691" s="94"/>
      <c r="C691" s="94"/>
      <c r="D691" s="31"/>
      <c r="E691" s="95"/>
    </row>
    <row r="692" spans="1:5" ht="38.25" customHeight="1" x14ac:dyDescent="0.3">
      <c r="A692" s="77"/>
      <c r="B692" s="94"/>
      <c r="C692" s="94"/>
      <c r="D692" s="31"/>
      <c r="E692" s="95"/>
    </row>
    <row r="693" spans="1:5" ht="38.25" customHeight="1" x14ac:dyDescent="0.3">
      <c r="A693" s="77"/>
      <c r="B693" s="94"/>
      <c r="C693" s="94"/>
      <c r="D693" s="31"/>
      <c r="E693" s="95"/>
    </row>
    <row r="694" spans="1:5" ht="38.25" customHeight="1" x14ac:dyDescent="0.3">
      <c r="A694" s="77"/>
      <c r="B694" s="94"/>
      <c r="C694" s="94"/>
      <c r="D694" s="31"/>
      <c r="E694" s="95"/>
    </row>
    <row r="695" spans="1:5" ht="38.25" customHeight="1" x14ac:dyDescent="0.3">
      <c r="A695" s="77"/>
      <c r="B695" s="94"/>
      <c r="C695" s="94"/>
      <c r="D695" s="31"/>
      <c r="E695" s="95"/>
    </row>
    <row r="696" spans="1:5" ht="38.25" customHeight="1" x14ac:dyDescent="0.3">
      <c r="A696" s="77"/>
      <c r="B696" s="94"/>
      <c r="C696" s="94"/>
      <c r="D696" s="31"/>
      <c r="E696" s="95"/>
    </row>
    <row r="697" spans="1:5" ht="38.25" customHeight="1" x14ac:dyDescent="0.3">
      <c r="A697" s="77"/>
      <c r="B697" s="94"/>
      <c r="C697" s="94"/>
      <c r="D697" s="31"/>
      <c r="E697" s="95"/>
    </row>
    <row r="698" spans="1:5" ht="38.25" customHeight="1" x14ac:dyDescent="0.3">
      <c r="A698" s="77"/>
      <c r="B698" s="94"/>
      <c r="C698" s="94"/>
      <c r="D698" s="31"/>
      <c r="E698" s="95"/>
    </row>
    <row r="699" spans="1:5" ht="38.25" customHeight="1" x14ac:dyDescent="0.3">
      <c r="A699" s="77"/>
      <c r="B699" s="94"/>
      <c r="C699" s="94"/>
      <c r="D699" s="31"/>
      <c r="E699" s="95"/>
    </row>
    <row r="700" spans="1:5" ht="38.25" customHeight="1" x14ac:dyDescent="0.3">
      <c r="A700" s="77"/>
      <c r="B700" s="94"/>
      <c r="C700" s="94"/>
      <c r="D700" s="31"/>
      <c r="E700" s="95"/>
    </row>
    <row r="701" spans="1:5" ht="38.25" customHeight="1" x14ac:dyDescent="0.3">
      <c r="A701" s="77"/>
      <c r="B701" s="94"/>
      <c r="C701" s="94"/>
      <c r="D701" s="31"/>
      <c r="E701" s="95"/>
    </row>
    <row r="702" spans="1:5" ht="38.25" customHeight="1" x14ac:dyDescent="0.3">
      <c r="A702" s="77"/>
      <c r="B702" s="94"/>
      <c r="C702" s="94"/>
      <c r="D702" s="31"/>
      <c r="E702" s="95"/>
    </row>
    <row r="703" spans="1:5" ht="38.25" customHeight="1" x14ac:dyDescent="0.3">
      <c r="A703" s="77"/>
      <c r="B703" s="94"/>
      <c r="C703" s="94"/>
      <c r="D703" s="31"/>
      <c r="E703" s="95"/>
    </row>
    <row r="704" spans="1:5" ht="38.25" customHeight="1" x14ac:dyDescent="0.3">
      <c r="A704" s="77"/>
      <c r="B704" s="94"/>
      <c r="C704" s="94"/>
      <c r="D704" s="31"/>
      <c r="E704" s="95"/>
    </row>
    <row r="705" spans="1:5" ht="38.25" customHeight="1" x14ac:dyDescent="0.3">
      <c r="A705" s="77"/>
      <c r="B705" s="94"/>
      <c r="C705" s="94"/>
      <c r="D705" s="31"/>
      <c r="E705" s="95"/>
    </row>
    <row r="706" spans="1:5" ht="38.25" customHeight="1" x14ac:dyDescent="0.3">
      <c r="A706" s="77"/>
      <c r="B706" s="94"/>
      <c r="C706" s="94"/>
      <c r="D706" s="31"/>
      <c r="E706" s="95"/>
    </row>
    <row r="707" spans="1:5" ht="38.25" customHeight="1" x14ac:dyDescent="0.3">
      <c r="A707" s="77"/>
      <c r="B707" s="94"/>
      <c r="C707" s="94"/>
      <c r="D707" s="31"/>
      <c r="E707" s="95"/>
    </row>
    <row r="708" spans="1:5" ht="38.25" customHeight="1" x14ac:dyDescent="0.3">
      <c r="A708" s="77"/>
      <c r="B708" s="94"/>
      <c r="C708" s="94"/>
      <c r="D708" s="31"/>
      <c r="E708" s="95"/>
    </row>
    <row r="709" spans="1:5" ht="38.25" customHeight="1" x14ac:dyDescent="0.3">
      <c r="A709" s="77"/>
      <c r="B709" s="94"/>
      <c r="C709" s="94"/>
      <c r="D709" s="31"/>
      <c r="E709" s="95"/>
    </row>
    <row r="710" spans="1:5" ht="38.25" customHeight="1" x14ac:dyDescent="0.3">
      <c r="A710" s="77"/>
      <c r="B710" s="94"/>
      <c r="C710" s="94"/>
      <c r="D710" s="31"/>
      <c r="E710" s="95"/>
    </row>
    <row r="711" spans="1:5" ht="38.25" customHeight="1" x14ac:dyDescent="0.3">
      <c r="A711" s="77"/>
      <c r="B711" s="94"/>
      <c r="C711" s="94"/>
      <c r="D711" s="31"/>
      <c r="E711" s="95"/>
    </row>
    <row r="712" spans="1:5" ht="38.25" customHeight="1" x14ac:dyDescent="0.3">
      <c r="A712" s="77"/>
      <c r="B712" s="94"/>
      <c r="C712" s="94"/>
      <c r="D712" s="31"/>
      <c r="E712" s="95"/>
    </row>
    <row r="713" spans="1:5" ht="38.25" customHeight="1" x14ac:dyDescent="0.3">
      <c r="A713" s="77"/>
      <c r="B713" s="94"/>
      <c r="C713" s="94"/>
      <c r="D713" s="31"/>
      <c r="E713" s="95"/>
    </row>
    <row r="714" spans="1:5" ht="38.25" customHeight="1" x14ac:dyDescent="0.3">
      <c r="A714" s="77"/>
      <c r="B714" s="94"/>
      <c r="C714" s="94"/>
      <c r="D714" s="31"/>
      <c r="E714" s="95"/>
    </row>
    <row r="715" spans="1:5" ht="38.25" customHeight="1" x14ac:dyDescent="0.3">
      <c r="A715" s="77"/>
      <c r="B715" s="94"/>
      <c r="C715" s="94"/>
      <c r="D715" s="31"/>
      <c r="E715" s="95"/>
    </row>
    <row r="716" spans="1:5" ht="38.25" customHeight="1" x14ac:dyDescent="0.3">
      <c r="A716" s="77"/>
      <c r="B716" s="94"/>
      <c r="C716" s="94"/>
      <c r="D716" s="31"/>
      <c r="E716" s="95"/>
    </row>
    <row r="717" spans="1:5" ht="38.25" customHeight="1" x14ac:dyDescent="0.3">
      <c r="A717" s="77"/>
      <c r="B717" s="94"/>
      <c r="C717" s="94"/>
      <c r="D717" s="31"/>
      <c r="E717" s="95"/>
    </row>
    <row r="718" spans="1:5" ht="38.25" customHeight="1" x14ac:dyDescent="0.3">
      <c r="A718" s="77"/>
      <c r="B718" s="94"/>
      <c r="C718" s="94"/>
      <c r="D718" s="31"/>
      <c r="E718" s="95"/>
    </row>
    <row r="719" spans="1:5" ht="38.25" customHeight="1" x14ac:dyDescent="0.3">
      <c r="A719" s="77"/>
      <c r="B719" s="94"/>
      <c r="C719" s="94"/>
      <c r="D719" s="31"/>
      <c r="E719" s="95"/>
    </row>
    <row r="720" spans="1:5" ht="38.25" customHeight="1" x14ac:dyDescent="0.3">
      <c r="A720" s="77"/>
      <c r="B720" s="94"/>
      <c r="C720" s="94"/>
      <c r="D720" s="31"/>
      <c r="E720" s="95"/>
    </row>
    <row r="721" spans="1:5" ht="38.25" customHeight="1" x14ac:dyDescent="0.3">
      <c r="A721" s="77"/>
      <c r="B721" s="94"/>
      <c r="C721" s="94"/>
      <c r="D721" s="31"/>
      <c r="E721" s="95"/>
    </row>
    <row r="722" spans="1:5" ht="38.25" customHeight="1" x14ac:dyDescent="0.3">
      <c r="A722" s="77"/>
      <c r="B722" s="94"/>
      <c r="C722" s="94"/>
      <c r="D722" s="31"/>
      <c r="E722" s="95"/>
    </row>
    <row r="723" spans="1:5" ht="38.25" customHeight="1" x14ac:dyDescent="0.3">
      <c r="A723" s="77"/>
      <c r="B723" s="94"/>
      <c r="C723" s="94"/>
      <c r="D723" s="31"/>
      <c r="E723" s="95"/>
    </row>
    <row r="724" spans="1:5" ht="38.25" customHeight="1" x14ac:dyDescent="0.3">
      <c r="A724" s="77"/>
      <c r="B724" s="94"/>
      <c r="C724" s="94"/>
      <c r="D724" s="31"/>
      <c r="E724" s="95"/>
    </row>
    <row r="725" spans="1:5" ht="38.25" customHeight="1" x14ac:dyDescent="0.3">
      <c r="A725" s="77"/>
      <c r="B725" s="94"/>
      <c r="C725" s="94"/>
      <c r="D725" s="31"/>
      <c r="E725" s="95"/>
    </row>
    <row r="726" spans="1:5" ht="38.25" customHeight="1" x14ac:dyDescent="0.3">
      <c r="A726" s="77"/>
      <c r="B726" s="94"/>
      <c r="C726" s="94"/>
      <c r="D726" s="31"/>
      <c r="E726" s="95"/>
    </row>
    <row r="727" spans="1:5" ht="38.25" customHeight="1" x14ac:dyDescent="0.3">
      <c r="A727" s="77"/>
      <c r="B727" s="94"/>
      <c r="C727" s="94"/>
      <c r="D727" s="31"/>
      <c r="E727" s="95"/>
    </row>
    <row r="728" spans="1:5" ht="38.25" customHeight="1" x14ac:dyDescent="0.3">
      <c r="A728" s="77"/>
      <c r="B728" s="94"/>
      <c r="C728" s="94"/>
      <c r="D728" s="31"/>
      <c r="E728" s="95"/>
    </row>
    <row r="729" spans="1:5" ht="38.25" customHeight="1" x14ac:dyDescent="0.3">
      <c r="A729" s="77"/>
      <c r="B729" s="94"/>
      <c r="C729" s="94"/>
      <c r="D729" s="31"/>
      <c r="E729" s="95"/>
    </row>
    <row r="730" spans="1:5" ht="38.25" customHeight="1" x14ac:dyDescent="0.3">
      <c r="A730" s="77"/>
      <c r="B730" s="94"/>
      <c r="C730" s="94"/>
      <c r="D730" s="31"/>
      <c r="E730" s="95"/>
    </row>
    <row r="731" spans="1:5" ht="38.25" customHeight="1" x14ac:dyDescent="0.3">
      <c r="A731" s="77"/>
      <c r="B731" s="94"/>
      <c r="C731" s="94"/>
      <c r="D731" s="31"/>
      <c r="E731" s="95"/>
    </row>
    <row r="732" spans="1:5" ht="38.25" customHeight="1" x14ac:dyDescent="0.3">
      <c r="A732" s="77"/>
      <c r="B732" s="94"/>
      <c r="C732" s="94"/>
      <c r="D732" s="31"/>
      <c r="E732" s="95"/>
    </row>
    <row r="733" spans="1:5" ht="38.25" customHeight="1" x14ac:dyDescent="0.3">
      <c r="A733" s="77"/>
      <c r="B733" s="94"/>
      <c r="C733" s="94"/>
      <c r="D733" s="31"/>
      <c r="E733" s="95"/>
    </row>
    <row r="734" spans="1:5" ht="38.25" customHeight="1" x14ac:dyDescent="0.3">
      <c r="A734" s="77"/>
      <c r="B734" s="94"/>
      <c r="C734" s="94"/>
      <c r="D734" s="31"/>
      <c r="E734" s="95"/>
    </row>
    <row r="735" spans="1:5" ht="38.25" customHeight="1" x14ac:dyDescent="0.3">
      <c r="A735" s="77"/>
      <c r="B735" s="94"/>
      <c r="C735" s="94"/>
      <c r="D735" s="31"/>
      <c r="E735" s="95"/>
    </row>
    <row r="736" spans="1:5" ht="38.25" customHeight="1" x14ac:dyDescent="0.3">
      <c r="A736" s="77"/>
      <c r="B736" s="94"/>
      <c r="C736" s="94"/>
      <c r="D736" s="31"/>
      <c r="E736" s="95"/>
    </row>
    <row r="737" spans="1:5" ht="38.25" customHeight="1" x14ac:dyDescent="0.3">
      <c r="A737" s="77"/>
      <c r="B737" s="94"/>
      <c r="C737" s="94"/>
      <c r="D737" s="31"/>
      <c r="E737" s="95"/>
    </row>
    <row r="738" spans="1:5" ht="38.25" customHeight="1" x14ac:dyDescent="0.3">
      <c r="A738" s="77"/>
      <c r="B738" s="94"/>
      <c r="C738" s="94"/>
      <c r="D738" s="31"/>
      <c r="E738" s="95"/>
    </row>
    <row r="739" spans="1:5" ht="38.25" customHeight="1" x14ac:dyDescent="0.3">
      <c r="A739" s="77"/>
      <c r="B739" s="94"/>
      <c r="C739" s="94"/>
      <c r="D739" s="31"/>
      <c r="E739" s="95"/>
    </row>
    <row r="740" spans="1:5" ht="38.25" customHeight="1" x14ac:dyDescent="0.3">
      <c r="A740" s="77"/>
      <c r="B740" s="94"/>
      <c r="C740" s="94"/>
      <c r="D740" s="31"/>
      <c r="E740" s="95"/>
    </row>
    <row r="741" spans="1:5" ht="38.25" customHeight="1" x14ac:dyDescent="0.3">
      <c r="A741" s="77"/>
      <c r="B741" s="94"/>
      <c r="C741" s="94"/>
      <c r="D741" s="31"/>
      <c r="E741" s="95"/>
    </row>
    <row r="742" spans="1:5" ht="38.25" customHeight="1" x14ac:dyDescent="0.3">
      <c r="A742" s="77"/>
      <c r="B742" s="94"/>
      <c r="C742" s="94"/>
      <c r="D742" s="31"/>
      <c r="E742" s="95"/>
    </row>
    <row r="743" spans="1:5" ht="38.25" customHeight="1" x14ac:dyDescent="0.3">
      <c r="A743" s="77"/>
      <c r="B743" s="94"/>
      <c r="C743" s="94"/>
      <c r="D743" s="31"/>
      <c r="E743" s="95"/>
    </row>
    <row r="744" spans="1:5" ht="38.25" customHeight="1" x14ac:dyDescent="0.3">
      <c r="A744" s="77"/>
      <c r="B744" s="94"/>
      <c r="C744" s="94"/>
      <c r="D744" s="31"/>
      <c r="E744" s="95"/>
    </row>
    <row r="745" spans="1:5" ht="38.25" customHeight="1" x14ac:dyDescent="0.3">
      <c r="A745" s="77"/>
      <c r="B745" s="94"/>
      <c r="C745" s="94"/>
      <c r="D745" s="31"/>
      <c r="E745" s="95"/>
    </row>
    <row r="746" spans="1:5" ht="38.25" customHeight="1" x14ac:dyDescent="0.3">
      <c r="A746" s="77"/>
      <c r="B746" s="94"/>
      <c r="C746" s="94"/>
      <c r="D746" s="31"/>
      <c r="E746" s="95"/>
    </row>
    <row r="747" spans="1:5" ht="38.25" customHeight="1" x14ac:dyDescent="0.3">
      <c r="A747" s="77"/>
      <c r="B747" s="94"/>
      <c r="C747" s="94"/>
      <c r="D747" s="31"/>
      <c r="E747" s="95"/>
    </row>
    <row r="748" spans="1:5" ht="38.25" customHeight="1" x14ac:dyDescent="0.3">
      <c r="A748" s="77"/>
      <c r="B748" s="94"/>
      <c r="C748" s="94"/>
      <c r="D748" s="31"/>
      <c r="E748" s="95"/>
    </row>
    <row r="749" spans="1:5" ht="38.25" customHeight="1" x14ac:dyDescent="0.3">
      <c r="A749" s="77"/>
      <c r="B749" s="94"/>
      <c r="C749" s="94"/>
      <c r="D749" s="31"/>
      <c r="E749" s="95"/>
    </row>
    <row r="750" spans="1:5" ht="38.25" customHeight="1" x14ac:dyDescent="0.3">
      <c r="A750" s="77"/>
      <c r="B750" s="94"/>
      <c r="C750" s="94"/>
      <c r="D750" s="31"/>
      <c r="E750" s="95"/>
    </row>
    <row r="751" spans="1:5" ht="38.25" customHeight="1" x14ac:dyDescent="0.3">
      <c r="A751" s="77"/>
      <c r="B751" s="94"/>
      <c r="C751" s="94"/>
      <c r="D751" s="31"/>
      <c r="E751" s="95"/>
    </row>
    <row r="752" spans="1:5" ht="38.25" customHeight="1" x14ac:dyDescent="0.3">
      <c r="A752" s="77"/>
      <c r="B752" s="94"/>
      <c r="C752" s="94"/>
      <c r="D752" s="31"/>
      <c r="E752" s="95"/>
    </row>
    <row r="753" spans="1:5" ht="38.25" customHeight="1" x14ac:dyDescent="0.3">
      <c r="A753" s="77"/>
      <c r="B753" s="94"/>
      <c r="C753" s="94"/>
      <c r="D753" s="31"/>
      <c r="E753" s="95"/>
    </row>
    <row r="754" spans="1:5" ht="38.25" customHeight="1" x14ac:dyDescent="0.3">
      <c r="A754" s="77"/>
      <c r="B754" s="94"/>
      <c r="C754" s="94"/>
      <c r="D754" s="31"/>
      <c r="E754" s="95"/>
    </row>
    <row r="755" spans="1:5" ht="38.25" customHeight="1" x14ac:dyDescent="0.3">
      <c r="A755" s="77"/>
      <c r="B755" s="94"/>
      <c r="C755" s="94"/>
      <c r="D755" s="31"/>
      <c r="E755" s="95"/>
    </row>
    <row r="756" spans="1:5" ht="38.25" customHeight="1" x14ac:dyDescent="0.3">
      <c r="A756" s="77"/>
      <c r="B756" s="94"/>
      <c r="C756" s="94"/>
      <c r="D756" s="31"/>
      <c r="E756" s="95"/>
    </row>
    <row r="757" spans="1:5" ht="38.25" customHeight="1" x14ac:dyDescent="0.3">
      <c r="A757" s="77"/>
      <c r="B757" s="94"/>
      <c r="C757" s="94"/>
      <c r="D757" s="31"/>
      <c r="E757" s="95"/>
    </row>
    <row r="758" spans="1:5" ht="38.25" customHeight="1" x14ac:dyDescent="0.3">
      <c r="A758" s="77"/>
      <c r="B758" s="94"/>
      <c r="C758" s="94"/>
      <c r="D758" s="31"/>
      <c r="E758" s="95"/>
    </row>
    <row r="759" spans="1:5" ht="38.25" customHeight="1" x14ac:dyDescent="0.3">
      <c r="A759" s="77"/>
      <c r="B759" s="94"/>
      <c r="C759" s="94"/>
      <c r="D759" s="31"/>
      <c r="E759" s="95"/>
    </row>
    <row r="760" spans="1:5" ht="38.25" customHeight="1" x14ac:dyDescent="0.3">
      <c r="A760" s="77"/>
      <c r="B760" s="94"/>
      <c r="C760" s="94"/>
      <c r="D760" s="31"/>
      <c r="E760" s="95"/>
    </row>
    <row r="761" spans="1:5" ht="38.25" customHeight="1" x14ac:dyDescent="0.3">
      <c r="A761" s="77"/>
      <c r="B761" s="94"/>
      <c r="C761" s="94"/>
      <c r="D761" s="31"/>
      <c r="E761" s="95"/>
    </row>
    <row r="762" spans="1:5" ht="38.25" customHeight="1" x14ac:dyDescent="0.3">
      <c r="A762" s="77"/>
      <c r="B762" s="94"/>
      <c r="C762" s="94"/>
      <c r="D762" s="31"/>
      <c r="E762" s="95"/>
    </row>
    <row r="763" spans="1:5" ht="38.25" customHeight="1" x14ac:dyDescent="0.3">
      <c r="A763" s="77"/>
      <c r="B763" s="94"/>
      <c r="C763" s="94"/>
      <c r="D763" s="31"/>
      <c r="E763" s="95"/>
    </row>
    <row r="764" spans="1:5" ht="38.25" customHeight="1" x14ac:dyDescent="0.3">
      <c r="A764" s="77"/>
      <c r="B764" s="94"/>
      <c r="C764" s="94"/>
      <c r="D764" s="31"/>
      <c r="E764" s="95"/>
    </row>
    <row r="765" spans="1:5" ht="38.25" customHeight="1" x14ac:dyDescent="0.3">
      <c r="A765" s="77"/>
      <c r="B765" s="94"/>
      <c r="C765" s="94"/>
      <c r="D765" s="31"/>
      <c r="E765" s="95"/>
    </row>
    <row r="766" spans="1:5" ht="38.25" customHeight="1" x14ac:dyDescent="0.3">
      <c r="A766" s="77"/>
      <c r="B766" s="94"/>
      <c r="C766" s="94"/>
      <c r="D766" s="31"/>
      <c r="E766" s="95"/>
    </row>
    <row r="767" spans="1:5" ht="38.25" customHeight="1" x14ac:dyDescent="0.3">
      <c r="A767" s="77"/>
      <c r="B767" s="94"/>
      <c r="C767" s="94"/>
      <c r="D767" s="31"/>
      <c r="E767" s="95"/>
    </row>
    <row r="768" spans="1:5" ht="38.25" customHeight="1" x14ac:dyDescent="0.3">
      <c r="A768" s="77"/>
      <c r="B768" s="94"/>
      <c r="C768" s="94"/>
      <c r="D768" s="31"/>
      <c r="E768" s="95"/>
    </row>
    <row r="769" spans="1:5" ht="38.25" customHeight="1" x14ac:dyDescent="0.3">
      <c r="A769" s="77"/>
      <c r="B769" s="94"/>
      <c r="C769" s="94"/>
      <c r="D769" s="31"/>
      <c r="E769" s="95"/>
    </row>
    <row r="770" spans="1:5" ht="38.25" customHeight="1" x14ac:dyDescent="0.3">
      <c r="A770" s="77"/>
      <c r="B770" s="94"/>
      <c r="C770" s="94"/>
      <c r="D770" s="31"/>
      <c r="E770" s="95"/>
    </row>
    <row r="771" spans="1:5" ht="38.25" customHeight="1" x14ac:dyDescent="0.3">
      <c r="A771" s="77"/>
      <c r="B771" s="94"/>
      <c r="C771" s="94"/>
      <c r="D771" s="31"/>
      <c r="E771" s="95"/>
    </row>
    <row r="772" spans="1:5" ht="38.25" customHeight="1" x14ac:dyDescent="0.3">
      <c r="A772" s="77"/>
      <c r="B772" s="94"/>
      <c r="C772" s="94"/>
      <c r="D772" s="31"/>
      <c r="E772" s="95"/>
    </row>
    <row r="773" spans="1:5" ht="38.25" customHeight="1" x14ac:dyDescent="0.3">
      <c r="A773" s="77"/>
      <c r="B773" s="94"/>
      <c r="C773" s="94"/>
      <c r="D773" s="31"/>
      <c r="E773" s="95"/>
    </row>
    <row r="774" spans="1:5" ht="38.25" customHeight="1" x14ac:dyDescent="0.3">
      <c r="A774" s="77"/>
      <c r="B774" s="94"/>
      <c r="C774" s="94"/>
      <c r="D774" s="31"/>
      <c r="E774" s="95"/>
    </row>
    <row r="775" spans="1:5" ht="38.25" customHeight="1" x14ac:dyDescent="0.3">
      <c r="A775" s="77"/>
      <c r="B775" s="94"/>
      <c r="C775" s="94"/>
      <c r="D775" s="31"/>
      <c r="E775" s="95"/>
    </row>
    <row r="776" spans="1:5" ht="38.25" customHeight="1" x14ac:dyDescent="0.3">
      <c r="A776" s="77"/>
      <c r="B776" s="94"/>
      <c r="C776" s="94"/>
      <c r="D776" s="31"/>
      <c r="E776" s="95"/>
    </row>
    <row r="777" spans="1:5" ht="38.25" customHeight="1" x14ac:dyDescent="0.3">
      <c r="A777" s="77"/>
      <c r="B777" s="94"/>
      <c r="C777" s="94"/>
      <c r="D777" s="31"/>
      <c r="E777" s="95"/>
    </row>
    <row r="778" spans="1:5" ht="38.25" customHeight="1" x14ac:dyDescent="0.3">
      <c r="A778" s="77"/>
      <c r="B778" s="94"/>
      <c r="C778" s="94"/>
      <c r="D778" s="31"/>
      <c r="E778" s="95"/>
    </row>
    <row r="779" spans="1:5" ht="38.25" customHeight="1" x14ac:dyDescent="0.3">
      <c r="A779" s="77"/>
      <c r="B779" s="94"/>
      <c r="C779" s="94"/>
      <c r="D779" s="31"/>
      <c r="E779" s="95"/>
    </row>
    <row r="780" spans="1:5" ht="38.25" customHeight="1" x14ac:dyDescent="0.3">
      <c r="A780" s="77"/>
      <c r="B780" s="94"/>
      <c r="C780" s="94"/>
      <c r="D780" s="31"/>
      <c r="E780" s="95"/>
    </row>
    <row r="781" spans="1:5" ht="38.25" customHeight="1" x14ac:dyDescent="0.3">
      <c r="A781" s="77"/>
      <c r="B781" s="94"/>
      <c r="C781" s="94"/>
      <c r="D781" s="31"/>
      <c r="E781" s="95"/>
    </row>
    <row r="782" spans="1:5" ht="38.25" customHeight="1" x14ac:dyDescent="0.3">
      <c r="A782" s="77"/>
      <c r="B782" s="94"/>
      <c r="C782" s="94"/>
      <c r="D782" s="31"/>
      <c r="E782" s="95"/>
    </row>
    <row r="783" spans="1:5" ht="38.25" customHeight="1" x14ac:dyDescent="0.3">
      <c r="A783" s="77"/>
      <c r="B783" s="94"/>
      <c r="C783" s="94"/>
      <c r="D783" s="31"/>
      <c r="E783" s="95"/>
    </row>
    <row r="784" spans="1:5" ht="38.25" customHeight="1" x14ac:dyDescent="0.3">
      <c r="A784" s="77"/>
      <c r="B784" s="94"/>
      <c r="C784" s="94"/>
      <c r="D784" s="31"/>
      <c r="E784" s="95"/>
    </row>
    <row r="785" spans="1:5" ht="38.25" customHeight="1" x14ac:dyDescent="0.3">
      <c r="A785" s="77"/>
      <c r="B785" s="94"/>
      <c r="C785" s="94"/>
      <c r="D785" s="31"/>
      <c r="E785" s="95"/>
    </row>
    <row r="786" spans="1:5" ht="38.25" customHeight="1" x14ac:dyDescent="0.3">
      <c r="A786" s="77"/>
      <c r="B786" s="94"/>
      <c r="C786" s="94"/>
      <c r="D786" s="31"/>
      <c r="E786" s="95"/>
    </row>
    <row r="787" spans="1:5" ht="38.25" customHeight="1" x14ac:dyDescent="0.3">
      <c r="A787" s="77"/>
      <c r="B787" s="94"/>
      <c r="C787" s="94"/>
      <c r="D787" s="31"/>
      <c r="E787" s="95"/>
    </row>
    <row r="788" spans="1:5" ht="38.25" customHeight="1" x14ac:dyDescent="0.3">
      <c r="A788" s="77"/>
      <c r="B788" s="94"/>
      <c r="C788" s="94"/>
      <c r="D788" s="31"/>
      <c r="E788" s="95"/>
    </row>
    <row r="789" spans="1:5" ht="38.25" customHeight="1" x14ac:dyDescent="0.3">
      <c r="A789" s="77"/>
      <c r="B789" s="94"/>
      <c r="C789" s="94"/>
      <c r="D789" s="31"/>
      <c r="E789" s="95"/>
    </row>
    <row r="790" spans="1:5" ht="38.25" customHeight="1" x14ac:dyDescent="0.3">
      <c r="A790" s="77"/>
      <c r="B790" s="94"/>
      <c r="C790" s="94"/>
      <c r="D790" s="31"/>
      <c r="E790" s="95"/>
    </row>
    <row r="791" spans="1:5" ht="38.25" customHeight="1" x14ac:dyDescent="0.3">
      <c r="A791" s="77"/>
      <c r="B791" s="94"/>
      <c r="C791" s="94"/>
      <c r="D791" s="31"/>
      <c r="E791" s="95"/>
    </row>
    <row r="792" spans="1:5" ht="38.25" customHeight="1" x14ac:dyDescent="0.3">
      <c r="A792" s="77"/>
      <c r="B792" s="94"/>
      <c r="C792" s="94"/>
      <c r="D792" s="31"/>
      <c r="E792" s="95"/>
    </row>
    <row r="793" spans="1:5" ht="38.25" customHeight="1" x14ac:dyDescent="0.3">
      <c r="A793" s="77"/>
      <c r="B793" s="94"/>
      <c r="C793" s="94"/>
      <c r="D793" s="31"/>
      <c r="E793" s="95"/>
    </row>
    <row r="794" spans="1:5" ht="38.25" customHeight="1" x14ac:dyDescent="0.3">
      <c r="A794" s="77"/>
      <c r="B794" s="94"/>
      <c r="C794" s="94"/>
      <c r="D794" s="31"/>
      <c r="E794" s="95"/>
    </row>
    <row r="795" spans="1:5" ht="38.25" customHeight="1" x14ac:dyDescent="0.3">
      <c r="A795" s="77"/>
      <c r="B795" s="94"/>
      <c r="C795" s="94"/>
      <c r="D795" s="31"/>
      <c r="E795" s="95"/>
    </row>
    <row r="796" spans="1:5" ht="38.25" customHeight="1" x14ac:dyDescent="0.3">
      <c r="A796" s="77"/>
      <c r="B796" s="94"/>
      <c r="C796" s="94"/>
      <c r="D796" s="31"/>
      <c r="E796" s="95"/>
    </row>
    <row r="797" spans="1:5" ht="38.25" customHeight="1" x14ac:dyDescent="0.3">
      <c r="A797" s="77"/>
      <c r="B797" s="94"/>
      <c r="C797" s="94"/>
      <c r="D797" s="31"/>
      <c r="E797" s="95"/>
    </row>
    <row r="798" spans="1:5" ht="38.25" customHeight="1" x14ac:dyDescent="0.3">
      <c r="A798" s="77"/>
      <c r="B798" s="94"/>
      <c r="C798" s="94"/>
      <c r="D798" s="31"/>
      <c r="E798" s="95"/>
    </row>
    <row r="799" spans="1:5" ht="38.25" customHeight="1" x14ac:dyDescent="0.3">
      <c r="A799" s="77"/>
      <c r="B799" s="94"/>
      <c r="C799" s="94"/>
      <c r="D799" s="31"/>
      <c r="E799" s="95"/>
    </row>
    <row r="800" spans="1:5" ht="38.25" customHeight="1" x14ac:dyDescent="0.3">
      <c r="A800" s="77"/>
      <c r="B800" s="94"/>
      <c r="C800" s="94"/>
      <c r="D800" s="31"/>
      <c r="E800" s="95"/>
    </row>
    <row r="801" spans="1:5" ht="38.25" customHeight="1" x14ac:dyDescent="0.3">
      <c r="A801" s="77"/>
      <c r="B801" s="94"/>
      <c r="C801" s="94"/>
      <c r="D801" s="31"/>
      <c r="E801" s="95"/>
    </row>
    <row r="802" spans="1:5" ht="38.25" customHeight="1" x14ac:dyDescent="0.3">
      <c r="A802" s="77"/>
      <c r="B802" s="94"/>
      <c r="C802" s="94"/>
      <c r="D802" s="31"/>
      <c r="E802" s="95"/>
    </row>
    <row r="803" spans="1:5" ht="38.25" customHeight="1" x14ac:dyDescent="0.3">
      <c r="A803" s="77"/>
      <c r="B803" s="94"/>
      <c r="C803" s="94"/>
      <c r="D803" s="31"/>
      <c r="E803" s="95"/>
    </row>
    <row r="804" spans="1:5" ht="38.25" customHeight="1" x14ac:dyDescent="0.3">
      <c r="A804" s="77"/>
      <c r="B804" s="94"/>
      <c r="C804" s="94"/>
      <c r="D804" s="31"/>
      <c r="E804" s="95"/>
    </row>
    <row r="805" spans="1:5" ht="38.25" customHeight="1" x14ac:dyDescent="0.3">
      <c r="A805" s="77"/>
      <c r="B805" s="94"/>
      <c r="C805" s="94"/>
      <c r="D805" s="31"/>
      <c r="E805" s="95"/>
    </row>
    <row r="806" spans="1:5" ht="38.25" customHeight="1" x14ac:dyDescent="0.3">
      <c r="A806" s="77"/>
      <c r="B806" s="94"/>
      <c r="C806" s="94"/>
      <c r="D806" s="31"/>
      <c r="E806" s="95"/>
    </row>
    <row r="807" spans="1:5" ht="38.25" customHeight="1" x14ac:dyDescent="0.3">
      <c r="A807" s="77"/>
      <c r="B807" s="94"/>
      <c r="C807" s="94"/>
      <c r="D807" s="31"/>
      <c r="E807" s="95"/>
    </row>
    <row r="808" spans="1:5" ht="38.25" customHeight="1" x14ac:dyDescent="0.3">
      <c r="A808" s="77"/>
      <c r="B808" s="94"/>
      <c r="C808" s="94"/>
      <c r="D808" s="31"/>
      <c r="E808" s="95"/>
    </row>
    <row r="809" spans="1:5" ht="38.25" customHeight="1" x14ac:dyDescent="0.3">
      <c r="A809" s="77"/>
      <c r="B809" s="94"/>
      <c r="C809" s="94"/>
      <c r="D809" s="31"/>
      <c r="E809" s="95"/>
    </row>
    <row r="810" spans="1:5" ht="38.25" customHeight="1" x14ac:dyDescent="0.3">
      <c r="A810" s="77"/>
      <c r="B810" s="94"/>
      <c r="C810" s="94"/>
      <c r="D810" s="31"/>
      <c r="E810" s="95"/>
    </row>
    <row r="811" spans="1:5" ht="38.25" customHeight="1" x14ac:dyDescent="0.3">
      <c r="A811" s="77"/>
      <c r="B811" s="94"/>
      <c r="C811" s="94"/>
      <c r="D811" s="31"/>
      <c r="E811" s="95"/>
    </row>
    <row r="812" spans="1:5" ht="38.25" customHeight="1" x14ac:dyDescent="0.3">
      <c r="A812" s="77"/>
      <c r="B812" s="94"/>
      <c r="C812" s="94"/>
      <c r="D812" s="31"/>
      <c r="E812" s="95"/>
    </row>
    <row r="813" spans="1:5" ht="38.25" customHeight="1" x14ac:dyDescent="0.3">
      <c r="A813" s="77"/>
      <c r="B813" s="94"/>
      <c r="C813" s="94"/>
      <c r="D813" s="31"/>
      <c r="E813" s="95"/>
    </row>
    <row r="814" spans="1:5" ht="38.25" customHeight="1" x14ac:dyDescent="0.3">
      <c r="A814" s="77"/>
      <c r="B814" s="94"/>
      <c r="C814" s="94"/>
      <c r="D814" s="31"/>
      <c r="E814" s="95"/>
    </row>
    <row r="815" spans="1:5" ht="38.25" customHeight="1" x14ac:dyDescent="0.3">
      <c r="A815" s="77"/>
      <c r="B815" s="94"/>
      <c r="C815" s="94"/>
      <c r="D815" s="31"/>
      <c r="E815" s="95"/>
    </row>
    <row r="816" spans="1:5" ht="38.25" customHeight="1" x14ac:dyDescent="0.3">
      <c r="A816" s="77"/>
      <c r="B816" s="94"/>
      <c r="C816" s="94"/>
      <c r="D816" s="31"/>
      <c r="E816" s="95"/>
    </row>
    <row r="817" spans="1:5" ht="38.25" customHeight="1" x14ac:dyDescent="0.3">
      <c r="A817" s="77"/>
      <c r="B817" s="94"/>
      <c r="C817" s="94"/>
      <c r="D817" s="31"/>
      <c r="E817" s="95"/>
    </row>
    <row r="818" spans="1:5" ht="38.25" customHeight="1" x14ac:dyDescent="0.3">
      <c r="A818" s="77"/>
      <c r="B818" s="94"/>
      <c r="C818" s="94"/>
      <c r="D818" s="31"/>
      <c r="E818" s="95"/>
    </row>
    <row r="819" spans="1:5" ht="38.25" customHeight="1" x14ac:dyDescent="0.3">
      <c r="A819" s="77"/>
      <c r="B819" s="94"/>
      <c r="C819" s="94"/>
      <c r="D819" s="31"/>
      <c r="E819" s="95"/>
    </row>
    <row r="820" spans="1:5" ht="38.25" customHeight="1" x14ac:dyDescent="0.3">
      <c r="A820" s="77"/>
      <c r="B820" s="94"/>
      <c r="C820" s="94"/>
      <c r="D820" s="31"/>
      <c r="E820" s="95"/>
    </row>
    <row r="821" spans="1:5" ht="38.25" customHeight="1" x14ac:dyDescent="0.3">
      <c r="A821" s="77"/>
      <c r="B821" s="94"/>
      <c r="C821" s="94"/>
      <c r="D821" s="31"/>
      <c r="E821" s="95"/>
    </row>
    <row r="822" spans="1:5" ht="38.25" customHeight="1" x14ac:dyDescent="0.3">
      <c r="A822" s="77"/>
      <c r="B822" s="94"/>
      <c r="C822" s="94"/>
      <c r="D822" s="31"/>
      <c r="E822" s="95"/>
    </row>
    <row r="823" spans="1:5" ht="38.25" customHeight="1" x14ac:dyDescent="0.3">
      <c r="A823" s="77"/>
      <c r="B823" s="94"/>
      <c r="C823" s="94"/>
      <c r="D823" s="31"/>
      <c r="E823" s="95"/>
    </row>
    <row r="824" spans="1:5" ht="38.25" customHeight="1" x14ac:dyDescent="0.3">
      <c r="A824" s="77"/>
      <c r="B824" s="94"/>
      <c r="C824" s="94"/>
      <c r="D824" s="31"/>
      <c r="E824" s="95"/>
    </row>
    <row r="825" spans="1:5" ht="38.25" customHeight="1" x14ac:dyDescent="0.3">
      <c r="A825" s="77"/>
      <c r="B825" s="94"/>
      <c r="C825" s="94"/>
      <c r="D825" s="31"/>
      <c r="E825" s="95"/>
    </row>
    <row r="826" spans="1:5" ht="38.25" customHeight="1" x14ac:dyDescent="0.3">
      <c r="A826" s="77"/>
      <c r="B826" s="94"/>
      <c r="C826" s="94"/>
      <c r="D826" s="31"/>
      <c r="E826" s="95"/>
    </row>
    <row r="827" spans="1:5" ht="38.25" customHeight="1" x14ac:dyDescent="0.3">
      <c r="A827" s="77"/>
      <c r="B827" s="94"/>
      <c r="C827" s="94"/>
      <c r="D827" s="31"/>
      <c r="E827" s="95"/>
    </row>
    <row r="828" spans="1:5" ht="38.25" customHeight="1" x14ac:dyDescent="0.3">
      <c r="A828" s="77"/>
      <c r="B828" s="94"/>
      <c r="C828" s="94"/>
      <c r="D828" s="31"/>
      <c r="E828" s="95"/>
    </row>
    <row r="829" spans="1:5" ht="38.25" customHeight="1" x14ac:dyDescent="0.3">
      <c r="A829" s="77"/>
      <c r="B829" s="94"/>
      <c r="C829" s="94"/>
      <c r="D829" s="31"/>
      <c r="E829" s="95"/>
    </row>
    <row r="830" spans="1:5" ht="38.25" customHeight="1" x14ac:dyDescent="0.3">
      <c r="A830" s="77"/>
      <c r="B830" s="94"/>
      <c r="C830" s="94"/>
      <c r="D830" s="31"/>
      <c r="E830" s="95"/>
    </row>
    <row r="831" spans="1:5" ht="38.25" customHeight="1" x14ac:dyDescent="0.3">
      <c r="A831" s="77"/>
      <c r="B831" s="94"/>
      <c r="C831" s="94"/>
      <c r="D831" s="31"/>
      <c r="E831" s="95"/>
    </row>
    <row r="832" spans="1:5" ht="38.25" customHeight="1" x14ac:dyDescent="0.3">
      <c r="A832" s="77"/>
      <c r="B832" s="94"/>
      <c r="C832" s="94"/>
      <c r="D832" s="31"/>
      <c r="E832" s="95"/>
    </row>
    <row r="833" spans="1:5" ht="38.25" customHeight="1" x14ac:dyDescent="0.3">
      <c r="A833" s="77"/>
      <c r="B833" s="94"/>
      <c r="C833" s="94"/>
      <c r="D833" s="31"/>
      <c r="E833" s="95"/>
    </row>
    <row r="834" spans="1:5" ht="38.25" customHeight="1" x14ac:dyDescent="0.3">
      <c r="A834" s="77"/>
      <c r="B834" s="94"/>
      <c r="C834" s="94"/>
      <c r="D834" s="31"/>
      <c r="E834" s="95"/>
    </row>
    <row r="835" spans="1:5" ht="38.25" customHeight="1" x14ac:dyDescent="0.3">
      <c r="A835" s="77"/>
      <c r="B835" s="94"/>
      <c r="C835" s="94"/>
      <c r="D835" s="31"/>
      <c r="E835" s="95"/>
    </row>
    <row r="836" spans="1:5" ht="38.25" customHeight="1" x14ac:dyDescent="0.3">
      <c r="A836" s="77"/>
      <c r="B836" s="94"/>
      <c r="C836" s="94"/>
      <c r="D836" s="31"/>
      <c r="E836" s="95"/>
    </row>
    <row r="837" spans="1:5" ht="38.25" customHeight="1" x14ac:dyDescent="0.3">
      <c r="A837" s="77"/>
      <c r="B837" s="94"/>
      <c r="C837" s="94"/>
      <c r="D837" s="31"/>
      <c r="E837" s="95"/>
    </row>
    <row r="838" spans="1:5" ht="38.25" customHeight="1" x14ac:dyDescent="0.3">
      <c r="A838" s="77"/>
      <c r="B838" s="94"/>
      <c r="C838" s="94"/>
      <c r="D838" s="31"/>
      <c r="E838" s="95"/>
    </row>
    <row r="839" spans="1:5" ht="38.25" customHeight="1" x14ac:dyDescent="0.3">
      <c r="A839" s="77"/>
      <c r="B839" s="94"/>
      <c r="C839" s="94"/>
      <c r="D839" s="31"/>
      <c r="E839" s="95"/>
    </row>
    <row r="840" spans="1:5" ht="38.25" customHeight="1" x14ac:dyDescent="0.3">
      <c r="A840" s="77"/>
      <c r="B840" s="94"/>
      <c r="C840" s="94"/>
      <c r="D840" s="31"/>
      <c r="E840" s="95"/>
    </row>
    <row r="841" spans="1:5" ht="38.25" customHeight="1" x14ac:dyDescent="0.3">
      <c r="A841" s="77"/>
      <c r="B841" s="94"/>
      <c r="C841" s="94"/>
      <c r="D841" s="31"/>
      <c r="E841" s="95"/>
    </row>
    <row r="842" spans="1:5" ht="38.25" customHeight="1" x14ac:dyDescent="0.3">
      <c r="A842" s="77"/>
      <c r="B842" s="94"/>
      <c r="C842" s="94"/>
      <c r="D842" s="31"/>
      <c r="E842" s="95"/>
    </row>
    <row r="843" spans="1:5" ht="38.25" customHeight="1" x14ac:dyDescent="0.3">
      <c r="A843" s="77"/>
      <c r="B843" s="94"/>
      <c r="C843" s="94"/>
      <c r="D843" s="31"/>
      <c r="E843" s="95"/>
    </row>
    <row r="844" spans="1:5" ht="38.25" customHeight="1" x14ac:dyDescent="0.3">
      <c r="A844" s="77"/>
      <c r="B844" s="94"/>
      <c r="C844" s="94"/>
      <c r="D844" s="31"/>
      <c r="E844" s="95"/>
    </row>
    <row r="845" spans="1:5" ht="38.25" customHeight="1" x14ac:dyDescent="0.3">
      <c r="A845" s="77"/>
      <c r="B845" s="94"/>
      <c r="C845" s="94"/>
      <c r="D845" s="31"/>
      <c r="E845" s="95"/>
    </row>
    <row r="846" spans="1:5" ht="38.25" customHeight="1" x14ac:dyDescent="0.3">
      <c r="A846" s="77"/>
      <c r="B846" s="94"/>
      <c r="C846" s="94"/>
      <c r="D846" s="31"/>
      <c r="E846" s="95"/>
    </row>
    <row r="847" spans="1:5" ht="38.25" customHeight="1" x14ac:dyDescent="0.3">
      <c r="A847" s="77"/>
      <c r="B847" s="94"/>
      <c r="C847" s="94"/>
      <c r="D847" s="31"/>
      <c r="E847" s="95"/>
    </row>
    <row r="848" spans="1:5" ht="38.25" customHeight="1" x14ac:dyDescent="0.3">
      <c r="A848" s="77"/>
      <c r="B848" s="94"/>
      <c r="C848" s="94"/>
      <c r="D848" s="31"/>
      <c r="E848" s="95"/>
    </row>
    <row r="849" spans="1:5" ht="38.25" customHeight="1" x14ac:dyDescent="0.3">
      <c r="A849" s="77"/>
      <c r="B849" s="94"/>
      <c r="C849" s="94"/>
      <c r="D849" s="31"/>
      <c r="E849" s="95"/>
    </row>
    <row r="850" spans="1:5" ht="38.25" customHeight="1" x14ac:dyDescent="0.3">
      <c r="A850" s="77"/>
      <c r="B850" s="94"/>
      <c r="C850" s="94"/>
      <c r="D850" s="31"/>
      <c r="E850" s="95"/>
    </row>
    <row r="851" spans="1:5" ht="38.25" customHeight="1" x14ac:dyDescent="0.3">
      <c r="A851" s="77"/>
      <c r="B851" s="94"/>
      <c r="C851" s="94"/>
      <c r="D851" s="31"/>
      <c r="E851" s="95"/>
    </row>
    <row r="852" spans="1:5" ht="38.25" customHeight="1" x14ac:dyDescent="0.3">
      <c r="A852" s="77"/>
      <c r="B852" s="94"/>
      <c r="C852" s="94"/>
      <c r="D852" s="31"/>
      <c r="E852" s="95"/>
    </row>
    <row r="853" spans="1:5" ht="38.25" customHeight="1" x14ac:dyDescent="0.3">
      <c r="A853" s="77"/>
      <c r="B853" s="94"/>
      <c r="C853" s="94"/>
      <c r="D853" s="31"/>
      <c r="E853" s="95"/>
    </row>
    <row r="854" spans="1:5" ht="38.25" customHeight="1" x14ac:dyDescent="0.3">
      <c r="A854" s="77"/>
      <c r="B854" s="94"/>
      <c r="C854" s="94"/>
      <c r="D854" s="31"/>
      <c r="E854" s="95"/>
    </row>
    <row r="855" spans="1:5" ht="38.25" customHeight="1" x14ac:dyDescent="0.3">
      <c r="A855" s="77"/>
      <c r="B855" s="94"/>
      <c r="C855" s="94"/>
      <c r="D855" s="31"/>
      <c r="E855" s="95"/>
    </row>
    <row r="856" spans="1:5" ht="38.25" customHeight="1" x14ac:dyDescent="0.3">
      <c r="A856" s="77"/>
      <c r="B856" s="94"/>
      <c r="C856" s="94"/>
      <c r="D856" s="31"/>
      <c r="E856" s="95"/>
    </row>
    <row r="857" spans="1:5" ht="38.25" customHeight="1" x14ac:dyDescent="0.3">
      <c r="A857" s="77"/>
      <c r="B857" s="94"/>
      <c r="C857" s="94"/>
      <c r="D857" s="31"/>
      <c r="E857" s="95"/>
    </row>
    <row r="858" spans="1:5" ht="38.25" customHeight="1" x14ac:dyDescent="0.3">
      <c r="A858" s="77"/>
      <c r="B858" s="94"/>
      <c r="C858" s="94"/>
      <c r="D858" s="31"/>
      <c r="E858" s="95"/>
    </row>
    <row r="859" spans="1:5" ht="38.25" customHeight="1" x14ac:dyDescent="0.3">
      <c r="A859" s="77"/>
      <c r="B859" s="94"/>
      <c r="C859" s="94"/>
      <c r="D859" s="31"/>
      <c r="E859" s="95"/>
    </row>
    <row r="860" spans="1:5" ht="38.25" customHeight="1" x14ac:dyDescent="0.3">
      <c r="A860" s="77"/>
      <c r="B860" s="94"/>
      <c r="C860" s="94"/>
      <c r="D860" s="31"/>
      <c r="E860" s="95"/>
    </row>
    <row r="861" spans="1:5" ht="38.25" customHeight="1" x14ac:dyDescent="0.3">
      <c r="A861" s="77"/>
      <c r="B861" s="94"/>
      <c r="C861" s="94"/>
      <c r="D861" s="31"/>
      <c r="E861" s="95"/>
    </row>
    <row r="862" spans="1:5" ht="38.25" customHeight="1" x14ac:dyDescent="0.3">
      <c r="A862" s="77"/>
      <c r="B862" s="94"/>
      <c r="C862" s="94"/>
      <c r="D862" s="31"/>
      <c r="E862" s="95"/>
    </row>
    <row r="863" spans="1:5" ht="38.25" customHeight="1" x14ac:dyDescent="0.3">
      <c r="A863" s="77"/>
      <c r="B863" s="94"/>
      <c r="C863" s="94"/>
      <c r="D863" s="31"/>
      <c r="E863" s="95"/>
    </row>
    <row r="864" spans="1:5" ht="38.25" customHeight="1" x14ac:dyDescent="0.3">
      <c r="A864" s="77"/>
      <c r="B864" s="94"/>
      <c r="C864" s="94"/>
      <c r="D864" s="31"/>
      <c r="E864" s="95"/>
    </row>
    <row r="865" spans="1:5" ht="38.25" customHeight="1" x14ac:dyDescent="0.3">
      <c r="A865" s="77"/>
      <c r="B865" s="94"/>
      <c r="C865" s="94"/>
      <c r="D865" s="31"/>
      <c r="E865" s="95"/>
    </row>
    <row r="866" spans="1:5" ht="38.25" customHeight="1" x14ac:dyDescent="0.3">
      <c r="A866" s="77"/>
      <c r="B866" s="94"/>
      <c r="C866" s="94"/>
      <c r="D866" s="31"/>
      <c r="E866" s="95"/>
    </row>
    <row r="867" spans="1:5" ht="38.25" customHeight="1" x14ac:dyDescent="0.3">
      <c r="A867" s="77"/>
      <c r="B867" s="94"/>
      <c r="C867" s="94"/>
      <c r="D867" s="31"/>
      <c r="E867" s="95"/>
    </row>
    <row r="868" spans="1:5" ht="38.25" customHeight="1" x14ac:dyDescent="0.3">
      <c r="A868" s="77"/>
      <c r="B868" s="94"/>
      <c r="C868" s="94"/>
      <c r="D868" s="31"/>
      <c r="E868" s="95"/>
    </row>
    <row r="869" spans="1:5" ht="38.25" customHeight="1" x14ac:dyDescent="0.3">
      <c r="A869" s="77"/>
      <c r="B869" s="94"/>
      <c r="C869" s="94"/>
      <c r="D869" s="31"/>
      <c r="E869" s="95"/>
    </row>
    <row r="870" spans="1:5" ht="38.25" customHeight="1" x14ac:dyDescent="0.3">
      <c r="A870" s="77"/>
      <c r="B870" s="94"/>
      <c r="C870" s="94"/>
      <c r="D870" s="31"/>
      <c r="E870" s="95"/>
    </row>
    <row r="871" spans="1:5" ht="38.25" customHeight="1" x14ac:dyDescent="0.3">
      <c r="A871" s="77"/>
      <c r="B871" s="94"/>
      <c r="C871" s="94"/>
      <c r="D871" s="31"/>
      <c r="E871" s="95"/>
    </row>
    <row r="872" spans="1:5" ht="38.25" customHeight="1" x14ac:dyDescent="0.3">
      <c r="A872" s="77"/>
      <c r="B872" s="94"/>
      <c r="C872" s="94"/>
      <c r="D872" s="31"/>
      <c r="E872" s="95"/>
    </row>
    <row r="873" spans="1:5" ht="38.25" customHeight="1" x14ac:dyDescent="0.3">
      <c r="A873" s="77"/>
      <c r="B873" s="94"/>
      <c r="C873" s="94"/>
      <c r="D873" s="31"/>
      <c r="E873" s="95"/>
    </row>
    <row r="874" spans="1:5" ht="38.25" customHeight="1" x14ac:dyDescent="0.3">
      <c r="A874" s="77"/>
      <c r="B874" s="94"/>
      <c r="C874" s="94"/>
      <c r="D874" s="31"/>
      <c r="E874" s="95"/>
    </row>
    <row r="875" spans="1:5" ht="38.25" customHeight="1" x14ac:dyDescent="0.3">
      <c r="A875" s="77"/>
      <c r="B875" s="94"/>
      <c r="C875" s="94"/>
      <c r="D875" s="31"/>
      <c r="E875" s="95"/>
    </row>
    <row r="876" spans="1:5" ht="38.25" customHeight="1" x14ac:dyDescent="0.3">
      <c r="A876" s="77"/>
      <c r="B876" s="94"/>
      <c r="C876" s="94"/>
      <c r="D876" s="31"/>
      <c r="E876" s="95"/>
    </row>
    <row r="877" spans="1:5" ht="38.25" customHeight="1" x14ac:dyDescent="0.3">
      <c r="A877" s="77"/>
      <c r="B877" s="94"/>
      <c r="C877" s="94"/>
      <c r="D877" s="31"/>
      <c r="E877" s="95"/>
    </row>
    <row r="878" spans="1:5" ht="38.25" customHeight="1" x14ac:dyDescent="0.3">
      <c r="A878" s="77"/>
      <c r="B878" s="94"/>
      <c r="C878" s="94"/>
      <c r="D878" s="31"/>
      <c r="E878" s="95"/>
    </row>
    <row r="879" spans="1:5" ht="38.25" customHeight="1" x14ac:dyDescent="0.3">
      <c r="A879" s="77"/>
      <c r="B879" s="94"/>
      <c r="C879" s="94"/>
      <c r="D879" s="31"/>
      <c r="E879" s="95"/>
    </row>
    <row r="880" spans="1:5" ht="38.25" customHeight="1" x14ac:dyDescent="0.3">
      <c r="A880" s="77"/>
      <c r="B880" s="94"/>
      <c r="C880" s="94"/>
      <c r="D880" s="31"/>
      <c r="E880" s="95"/>
    </row>
    <row r="881" spans="1:5" ht="38.25" customHeight="1" x14ac:dyDescent="0.3">
      <c r="A881" s="77"/>
      <c r="B881" s="94"/>
      <c r="C881" s="94"/>
      <c r="D881" s="31"/>
      <c r="E881" s="95"/>
    </row>
    <row r="882" spans="1:5" ht="38.25" customHeight="1" x14ac:dyDescent="0.3">
      <c r="A882" s="77"/>
      <c r="B882" s="94"/>
      <c r="C882" s="94"/>
      <c r="D882" s="31"/>
      <c r="E882" s="95"/>
    </row>
    <row r="883" spans="1:5" ht="38.25" customHeight="1" x14ac:dyDescent="0.3">
      <c r="A883" s="77"/>
      <c r="B883" s="94"/>
      <c r="C883" s="94"/>
      <c r="D883" s="31"/>
      <c r="E883" s="95"/>
    </row>
    <row r="884" spans="1:5" ht="38.25" customHeight="1" x14ac:dyDescent="0.3">
      <c r="A884" s="77"/>
      <c r="B884" s="94"/>
      <c r="C884" s="94"/>
      <c r="D884" s="31"/>
      <c r="E884" s="95"/>
    </row>
    <row r="885" spans="1:5" ht="38.25" customHeight="1" x14ac:dyDescent="0.3">
      <c r="A885" s="77"/>
      <c r="B885" s="94"/>
      <c r="C885" s="94"/>
      <c r="D885" s="31"/>
      <c r="E885" s="95"/>
    </row>
    <row r="886" spans="1:5" ht="38.25" customHeight="1" x14ac:dyDescent="0.3">
      <c r="A886" s="77"/>
      <c r="B886" s="94"/>
      <c r="C886" s="94"/>
      <c r="D886" s="31"/>
      <c r="E886" s="95"/>
    </row>
    <row r="887" spans="1:5" ht="38.25" customHeight="1" x14ac:dyDescent="0.3">
      <c r="A887" s="77"/>
      <c r="B887" s="94"/>
      <c r="C887" s="94"/>
      <c r="D887" s="31"/>
      <c r="E887" s="95"/>
    </row>
    <row r="888" spans="1:5" ht="38.25" customHeight="1" x14ac:dyDescent="0.3">
      <c r="A888" s="77"/>
      <c r="B888" s="94"/>
      <c r="C888" s="94"/>
      <c r="D888" s="31"/>
      <c r="E888" s="95"/>
    </row>
    <row r="889" spans="1:5" ht="38.25" customHeight="1" x14ac:dyDescent="0.3">
      <c r="A889" s="77"/>
      <c r="B889" s="94"/>
      <c r="C889" s="94"/>
      <c r="D889" s="31"/>
      <c r="E889" s="95"/>
    </row>
    <row r="890" spans="1:5" ht="38.25" customHeight="1" x14ac:dyDescent="0.3">
      <c r="A890" s="77"/>
      <c r="B890" s="94"/>
      <c r="C890" s="94"/>
      <c r="D890" s="31"/>
      <c r="E890" s="95"/>
    </row>
    <row r="891" spans="1:5" ht="38.25" customHeight="1" x14ac:dyDescent="0.3">
      <c r="A891" s="77"/>
      <c r="B891" s="94"/>
      <c r="C891" s="94"/>
      <c r="D891" s="31"/>
      <c r="E891" s="95"/>
    </row>
    <row r="892" spans="1:5" ht="38.25" customHeight="1" x14ac:dyDescent="0.3">
      <c r="A892" s="77"/>
      <c r="B892" s="94"/>
      <c r="C892" s="94"/>
      <c r="D892" s="31"/>
      <c r="E892" s="95"/>
    </row>
    <row r="893" spans="1:5" ht="38.25" customHeight="1" x14ac:dyDescent="0.3">
      <c r="A893" s="77"/>
      <c r="B893" s="94"/>
      <c r="C893" s="94"/>
      <c r="D893" s="31"/>
      <c r="E893" s="95"/>
    </row>
    <row r="894" spans="1:5" ht="38.25" customHeight="1" x14ac:dyDescent="0.3">
      <c r="A894" s="77"/>
      <c r="B894" s="94"/>
      <c r="C894" s="94"/>
      <c r="D894" s="31"/>
      <c r="E894" s="95"/>
    </row>
    <row r="895" spans="1:5" ht="38.25" customHeight="1" x14ac:dyDescent="0.3">
      <c r="A895" s="77"/>
      <c r="B895" s="94"/>
      <c r="C895" s="94"/>
      <c r="D895" s="31"/>
      <c r="E895" s="95"/>
    </row>
    <row r="896" spans="1:5" ht="38.25" customHeight="1" x14ac:dyDescent="0.3">
      <c r="A896" s="77"/>
      <c r="B896" s="94"/>
      <c r="C896" s="94"/>
      <c r="D896" s="31"/>
      <c r="E896" s="95"/>
    </row>
    <row r="897" spans="1:5" ht="38.25" customHeight="1" x14ac:dyDescent="0.3">
      <c r="A897" s="77"/>
      <c r="B897" s="94"/>
      <c r="C897" s="94"/>
      <c r="D897" s="31"/>
      <c r="E897" s="95"/>
    </row>
    <row r="898" spans="1:5" ht="38.25" customHeight="1" x14ac:dyDescent="0.3">
      <c r="A898" s="77"/>
      <c r="B898" s="94"/>
      <c r="C898" s="94"/>
      <c r="D898" s="31"/>
      <c r="E898" s="95"/>
    </row>
    <row r="899" spans="1:5" ht="38.25" customHeight="1" x14ac:dyDescent="0.3">
      <c r="A899" s="77"/>
      <c r="B899" s="94"/>
      <c r="C899" s="94"/>
      <c r="D899" s="31"/>
      <c r="E899" s="95"/>
    </row>
    <row r="900" spans="1:5" ht="38.25" customHeight="1" x14ac:dyDescent="0.3">
      <c r="A900" s="77"/>
      <c r="B900" s="94"/>
      <c r="C900" s="94"/>
      <c r="D900" s="31"/>
      <c r="E900" s="95"/>
    </row>
    <row r="901" spans="1:5" ht="38.25" customHeight="1" x14ac:dyDescent="0.3">
      <c r="A901" s="77"/>
      <c r="B901" s="94"/>
      <c r="C901" s="94"/>
      <c r="D901" s="31"/>
      <c r="E901" s="95"/>
    </row>
    <row r="902" spans="1:5" ht="38.25" customHeight="1" x14ac:dyDescent="0.3">
      <c r="A902" s="77"/>
      <c r="B902" s="94"/>
      <c r="C902" s="94"/>
      <c r="D902" s="31"/>
      <c r="E902" s="95"/>
    </row>
    <row r="903" spans="1:5" ht="38.25" customHeight="1" x14ac:dyDescent="0.3">
      <c r="A903" s="77"/>
      <c r="B903" s="94"/>
      <c r="C903" s="94"/>
      <c r="D903" s="31"/>
      <c r="E903" s="95"/>
    </row>
    <row r="904" spans="1:5" ht="38.25" customHeight="1" x14ac:dyDescent="0.3">
      <c r="A904" s="77"/>
      <c r="B904" s="94"/>
      <c r="C904" s="94"/>
      <c r="D904" s="31"/>
      <c r="E904" s="95"/>
    </row>
    <row r="905" spans="1:5" ht="38.25" customHeight="1" x14ac:dyDescent="0.3">
      <c r="A905" s="77"/>
      <c r="B905" s="94"/>
      <c r="C905" s="94"/>
      <c r="D905" s="31"/>
      <c r="E905" s="95"/>
    </row>
    <row r="906" spans="1:5" ht="38.25" customHeight="1" x14ac:dyDescent="0.3">
      <c r="A906" s="77"/>
      <c r="B906" s="94"/>
      <c r="C906" s="94"/>
      <c r="D906" s="31"/>
      <c r="E906" s="95"/>
    </row>
    <row r="907" spans="1:5" ht="38.25" customHeight="1" x14ac:dyDescent="0.3">
      <c r="A907" s="77"/>
      <c r="B907" s="94"/>
      <c r="C907" s="94"/>
      <c r="D907" s="31"/>
      <c r="E907" s="95"/>
    </row>
    <row r="908" spans="1:5" ht="38.25" customHeight="1" x14ac:dyDescent="0.3">
      <c r="A908" s="77"/>
      <c r="B908" s="94"/>
      <c r="C908" s="94"/>
      <c r="D908" s="31"/>
      <c r="E908" s="95"/>
    </row>
    <row r="909" spans="1:5" ht="38.25" customHeight="1" x14ac:dyDescent="0.3">
      <c r="A909" s="77"/>
      <c r="B909" s="94"/>
      <c r="C909" s="94"/>
      <c r="D909" s="31"/>
      <c r="E909" s="95"/>
    </row>
    <row r="910" spans="1:5" ht="38.25" customHeight="1" x14ac:dyDescent="0.3">
      <c r="A910" s="77"/>
      <c r="B910" s="94"/>
      <c r="C910" s="94"/>
      <c r="D910" s="31"/>
      <c r="E910" s="95"/>
    </row>
    <row r="911" spans="1:5" ht="38.25" customHeight="1" x14ac:dyDescent="0.3">
      <c r="A911" s="77"/>
      <c r="B911" s="94"/>
      <c r="C911" s="94"/>
      <c r="D911" s="31"/>
      <c r="E911" s="95"/>
    </row>
    <row r="912" spans="1:5" ht="38.25" customHeight="1" x14ac:dyDescent="0.3">
      <c r="A912" s="77"/>
      <c r="B912" s="94"/>
      <c r="C912" s="94"/>
      <c r="D912" s="31"/>
      <c r="E912" s="95"/>
    </row>
    <row r="913" spans="1:5" ht="38.25" customHeight="1" x14ac:dyDescent="0.3">
      <c r="A913" s="77"/>
      <c r="B913" s="94"/>
      <c r="C913" s="94"/>
      <c r="D913" s="31"/>
      <c r="E913" s="95"/>
    </row>
    <row r="914" spans="1:5" ht="38.25" customHeight="1" x14ac:dyDescent="0.3">
      <c r="A914" s="77"/>
      <c r="B914" s="94"/>
      <c r="C914" s="94"/>
      <c r="D914" s="31"/>
      <c r="E914" s="95"/>
    </row>
    <row r="915" spans="1:5" ht="38.25" customHeight="1" x14ac:dyDescent="0.3">
      <c r="A915" s="77"/>
      <c r="B915" s="94"/>
      <c r="C915" s="94"/>
      <c r="D915" s="31"/>
      <c r="E915" s="95"/>
    </row>
    <row r="916" spans="1:5" ht="38.25" customHeight="1" x14ac:dyDescent="0.3">
      <c r="A916" s="77"/>
      <c r="B916" s="94"/>
      <c r="C916" s="94"/>
      <c r="D916" s="31"/>
      <c r="E916" s="95"/>
    </row>
    <row r="917" spans="1:5" ht="38.25" customHeight="1" x14ac:dyDescent="0.3">
      <c r="A917" s="77"/>
      <c r="B917" s="94"/>
      <c r="C917" s="94"/>
      <c r="D917" s="31"/>
      <c r="E917" s="95"/>
    </row>
    <row r="918" spans="1:5" ht="38.25" customHeight="1" x14ac:dyDescent="0.3">
      <c r="A918" s="77"/>
      <c r="B918" s="94"/>
      <c r="C918" s="94"/>
      <c r="D918" s="31"/>
      <c r="E918" s="95"/>
    </row>
    <row r="919" spans="1:5" ht="38.25" customHeight="1" x14ac:dyDescent="0.3">
      <c r="A919" s="77"/>
      <c r="B919" s="94"/>
      <c r="C919" s="94"/>
      <c r="D919" s="31"/>
      <c r="E919" s="95"/>
    </row>
    <row r="920" spans="1:5" ht="38.25" customHeight="1" x14ac:dyDescent="0.3">
      <c r="A920" s="77"/>
      <c r="B920" s="94"/>
      <c r="C920" s="94"/>
      <c r="D920" s="31"/>
      <c r="E920" s="95"/>
    </row>
    <row r="921" spans="1:5" ht="38.25" customHeight="1" x14ac:dyDescent="0.3">
      <c r="A921" s="77"/>
      <c r="B921" s="94"/>
      <c r="C921" s="94"/>
      <c r="D921" s="31"/>
      <c r="E921" s="95"/>
    </row>
    <row r="922" spans="1:5" ht="38.25" customHeight="1" x14ac:dyDescent="0.3">
      <c r="A922" s="77"/>
      <c r="B922" s="94"/>
      <c r="C922" s="94"/>
      <c r="D922" s="31"/>
      <c r="E922" s="95"/>
    </row>
    <row r="923" spans="1:5" ht="38.25" customHeight="1" x14ac:dyDescent="0.3">
      <c r="A923" s="77"/>
      <c r="B923" s="94"/>
      <c r="C923" s="94"/>
      <c r="D923" s="31"/>
      <c r="E923" s="95"/>
    </row>
    <row r="924" spans="1:5" ht="38.25" customHeight="1" x14ac:dyDescent="0.3">
      <c r="A924" s="77"/>
      <c r="B924" s="94"/>
      <c r="C924" s="94"/>
      <c r="D924" s="31"/>
      <c r="E924" s="95"/>
    </row>
    <row r="925" spans="1:5" ht="38.25" customHeight="1" x14ac:dyDescent="0.3">
      <c r="A925" s="77"/>
      <c r="B925" s="94"/>
      <c r="C925" s="94"/>
      <c r="D925" s="31"/>
      <c r="E925" s="95"/>
    </row>
    <row r="926" spans="1:5" ht="38.25" customHeight="1" x14ac:dyDescent="0.3">
      <c r="A926" s="77"/>
      <c r="B926" s="94"/>
      <c r="C926" s="94"/>
      <c r="D926" s="31"/>
      <c r="E926" s="95"/>
    </row>
    <row r="927" spans="1:5" ht="38.25" customHeight="1" x14ac:dyDescent="0.3">
      <c r="A927" s="77"/>
      <c r="B927" s="94"/>
      <c r="C927" s="94"/>
      <c r="D927" s="31"/>
      <c r="E927" s="95"/>
    </row>
    <row r="928" spans="1:5" ht="38.25" customHeight="1" x14ac:dyDescent="0.3">
      <c r="A928" s="77"/>
      <c r="B928" s="94"/>
      <c r="C928" s="94"/>
      <c r="D928" s="31"/>
      <c r="E928" s="95"/>
    </row>
    <row r="929" spans="1:5" ht="38.25" customHeight="1" x14ac:dyDescent="0.3">
      <c r="A929" s="77"/>
      <c r="B929" s="94"/>
      <c r="C929" s="94"/>
      <c r="D929" s="31"/>
      <c r="E929" s="95"/>
    </row>
    <row r="930" spans="1:5" ht="38.25" customHeight="1" x14ac:dyDescent="0.3">
      <c r="A930" s="77"/>
      <c r="B930" s="94"/>
      <c r="C930" s="94"/>
      <c r="D930" s="31"/>
      <c r="E930" s="95"/>
    </row>
    <row r="931" spans="1:5" ht="38.25" customHeight="1" x14ac:dyDescent="0.3">
      <c r="A931" s="77"/>
      <c r="B931" s="94"/>
      <c r="C931" s="94"/>
      <c r="D931" s="31"/>
      <c r="E931" s="95"/>
    </row>
    <row r="932" spans="1:5" ht="38.25" customHeight="1" x14ac:dyDescent="0.3">
      <c r="A932" s="77"/>
      <c r="B932" s="94"/>
      <c r="C932" s="94"/>
      <c r="D932" s="31"/>
      <c r="E932" s="95"/>
    </row>
    <row r="933" spans="1:5" ht="38.25" customHeight="1" x14ac:dyDescent="0.3">
      <c r="A933" s="77"/>
      <c r="B933" s="94"/>
      <c r="C933" s="94"/>
      <c r="D933" s="31"/>
      <c r="E933" s="95"/>
    </row>
    <row r="934" spans="1:5" ht="38.25" customHeight="1" x14ac:dyDescent="0.3">
      <c r="A934" s="77"/>
      <c r="B934" s="94"/>
      <c r="C934" s="94"/>
      <c r="D934" s="31"/>
      <c r="E934" s="95"/>
    </row>
    <row r="935" spans="1:5" ht="38.25" customHeight="1" x14ac:dyDescent="0.3">
      <c r="A935" s="77"/>
      <c r="B935" s="94"/>
      <c r="C935" s="94"/>
      <c r="D935" s="31"/>
      <c r="E935" s="95"/>
    </row>
    <row r="936" spans="1:5" ht="38.25" customHeight="1" x14ac:dyDescent="0.3">
      <c r="A936" s="77"/>
      <c r="B936" s="94"/>
      <c r="C936" s="94"/>
      <c r="D936" s="31"/>
      <c r="E936" s="95"/>
    </row>
    <row r="937" spans="1:5" ht="38.25" customHeight="1" x14ac:dyDescent="0.3">
      <c r="A937" s="77"/>
      <c r="B937" s="94"/>
      <c r="C937" s="94"/>
      <c r="D937" s="31"/>
      <c r="E937" s="95"/>
    </row>
    <row r="938" spans="1:5" ht="38.25" customHeight="1" x14ac:dyDescent="0.3">
      <c r="A938" s="77"/>
      <c r="B938" s="94"/>
      <c r="C938" s="94"/>
      <c r="D938" s="31"/>
      <c r="E938" s="95"/>
    </row>
    <row r="939" spans="1:5" ht="38.25" customHeight="1" x14ac:dyDescent="0.3">
      <c r="A939" s="77"/>
      <c r="B939" s="94"/>
      <c r="C939" s="94"/>
      <c r="D939" s="31"/>
      <c r="E939" s="95"/>
    </row>
    <row r="940" spans="1:5" ht="38.25" customHeight="1" x14ac:dyDescent="0.3">
      <c r="A940" s="77"/>
      <c r="B940" s="94"/>
      <c r="C940" s="94"/>
      <c r="D940" s="31"/>
      <c r="E940" s="95"/>
    </row>
    <row r="941" spans="1:5" ht="38.25" customHeight="1" x14ac:dyDescent="0.3">
      <c r="A941" s="77"/>
      <c r="B941" s="94"/>
      <c r="C941" s="94"/>
      <c r="D941" s="31"/>
      <c r="E941" s="95"/>
    </row>
    <row r="942" spans="1:5" ht="38.25" customHeight="1" x14ac:dyDescent="0.3">
      <c r="A942" s="77"/>
      <c r="B942" s="94"/>
      <c r="C942" s="94"/>
      <c r="D942" s="31"/>
      <c r="E942" s="95"/>
    </row>
    <row r="943" spans="1:5" ht="38.25" customHeight="1" x14ac:dyDescent="0.3">
      <c r="A943" s="77"/>
      <c r="B943" s="94"/>
      <c r="C943" s="94"/>
      <c r="D943" s="31"/>
      <c r="E943" s="95"/>
    </row>
    <row r="944" spans="1:5" ht="38.25" customHeight="1" x14ac:dyDescent="0.3">
      <c r="A944" s="77"/>
      <c r="B944" s="94"/>
      <c r="C944" s="94"/>
      <c r="D944" s="31"/>
      <c r="E944" s="95"/>
    </row>
    <row r="945" spans="1:5" ht="38.25" customHeight="1" x14ac:dyDescent="0.3">
      <c r="A945" s="77"/>
      <c r="B945" s="94"/>
      <c r="C945" s="94"/>
      <c r="D945" s="31"/>
      <c r="E945" s="95"/>
    </row>
    <row r="946" spans="1:5" ht="38.25" customHeight="1" x14ac:dyDescent="0.3">
      <c r="A946" s="77"/>
      <c r="B946" s="94"/>
      <c r="C946" s="94"/>
      <c r="D946" s="31"/>
      <c r="E946" s="95"/>
    </row>
    <row r="947" spans="1:5" ht="38.25" customHeight="1" x14ac:dyDescent="0.3">
      <c r="A947" s="77"/>
      <c r="B947" s="94"/>
      <c r="C947" s="94"/>
      <c r="D947" s="31"/>
      <c r="E947" s="95"/>
    </row>
    <row r="948" spans="1:5" ht="38.25" customHeight="1" x14ac:dyDescent="0.3">
      <c r="A948" s="77"/>
      <c r="B948" s="94"/>
      <c r="C948" s="94"/>
      <c r="D948" s="31"/>
      <c r="E948" s="95"/>
    </row>
    <row r="949" spans="1:5" ht="38.25" customHeight="1" x14ac:dyDescent="0.3">
      <c r="A949" s="77"/>
      <c r="B949" s="94"/>
      <c r="C949" s="94"/>
      <c r="D949" s="31"/>
      <c r="E949" s="95"/>
    </row>
    <row r="950" spans="1:5" ht="38.25" customHeight="1" x14ac:dyDescent="0.3">
      <c r="A950" s="77"/>
      <c r="B950" s="94"/>
      <c r="C950" s="94"/>
      <c r="D950" s="31"/>
      <c r="E950" s="95"/>
    </row>
    <row r="951" spans="1:5" ht="38.25" customHeight="1" x14ac:dyDescent="0.3">
      <c r="A951" s="77"/>
      <c r="B951" s="94"/>
      <c r="C951" s="94"/>
      <c r="D951" s="31"/>
      <c r="E951" s="95"/>
    </row>
    <row r="952" spans="1:5" ht="38.25" customHeight="1" x14ac:dyDescent="0.3">
      <c r="A952" s="77"/>
      <c r="B952" s="94"/>
      <c r="C952" s="94"/>
      <c r="D952" s="31"/>
      <c r="E952" s="95"/>
    </row>
    <row r="953" spans="1:5" ht="38.25" customHeight="1" x14ac:dyDescent="0.3">
      <c r="A953" s="77"/>
      <c r="B953" s="94"/>
      <c r="C953" s="94"/>
      <c r="D953" s="31"/>
      <c r="E953" s="95"/>
    </row>
    <row r="954" spans="1:5" ht="38.25" customHeight="1" x14ac:dyDescent="0.3">
      <c r="A954" s="77"/>
      <c r="B954" s="94"/>
      <c r="C954" s="94"/>
      <c r="D954" s="31"/>
      <c r="E954" s="95"/>
    </row>
    <row r="955" spans="1:5" ht="38.25" customHeight="1" x14ac:dyDescent="0.3">
      <c r="A955" s="77"/>
      <c r="B955" s="94"/>
      <c r="C955" s="94"/>
      <c r="D955" s="31"/>
      <c r="E955" s="95"/>
    </row>
    <row r="956" spans="1:5" ht="38.25" customHeight="1" x14ac:dyDescent="0.3">
      <c r="A956" s="77"/>
      <c r="B956" s="94"/>
      <c r="C956" s="94"/>
      <c r="D956" s="31"/>
      <c r="E956" s="95"/>
    </row>
    <row r="957" spans="1:5" ht="38.25" customHeight="1" x14ac:dyDescent="0.3">
      <c r="A957" s="77"/>
      <c r="B957" s="94"/>
      <c r="C957" s="94"/>
      <c r="D957" s="31"/>
      <c r="E957" s="95"/>
    </row>
    <row r="958" spans="1:5" ht="38.25" customHeight="1" x14ac:dyDescent="0.3">
      <c r="A958" s="77"/>
      <c r="B958" s="94"/>
      <c r="C958" s="94"/>
      <c r="D958" s="31"/>
      <c r="E958" s="95"/>
    </row>
    <row r="959" spans="1:5" ht="38.25" customHeight="1" x14ac:dyDescent="0.3">
      <c r="A959" s="77"/>
      <c r="B959" s="94"/>
      <c r="C959" s="94"/>
      <c r="D959" s="31"/>
      <c r="E959" s="95"/>
    </row>
    <row r="960" spans="1:5" ht="38.25" customHeight="1" x14ac:dyDescent="0.3">
      <c r="A960" s="77"/>
      <c r="B960" s="94"/>
      <c r="C960" s="94"/>
      <c r="D960" s="31"/>
      <c r="E960" s="95"/>
    </row>
    <row r="961" spans="1:5" ht="38.25" customHeight="1" x14ac:dyDescent="0.3">
      <c r="A961" s="77"/>
      <c r="B961" s="94"/>
      <c r="C961" s="94"/>
      <c r="D961" s="31"/>
      <c r="E961" s="95"/>
    </row>
    <row r="962" spans="1:5" ht="38.25" customHeight="1" x14ac:dyDescent="0.3">
      <c r="A962" s="77"/>
      <c r="B962" s="94"/>
      <c r="C962" s="94"/>
      <c r="D962" s="31"/>
      <c r="E962" s="95"/>
    </row>
    <row r="963" spans="1:5" ht="38.25" customHeight="1" x14ac:dyDescent="0.3">
      <c r="A963" s="77"/>
      <c r="B963" s="94"/>
      <c r="C963" s="94"/>
      <c r="D963" s="31"/>
      <c r="E963" s="95"/>
    </row>
    <row r="964" spans="1:5" ht="38.25" customHeight="1" x14ac:dyDescent="0.3">
      <c r="A964" s="77"/>
      <c r="B964" s="94"/>
      <c r="C964" s="94"/>
      <c r="D964" s="31"/>
      <c r="E964" s="95"/>
    </row>
    <row r="965" spans="1:5" ht="38.25" customHeight="1" x14ac:dyDescent="0.3">
      <c r="A965" s="77"/>
      <c r="B965" s="94"/>
      <c r="C965" s="94"/>
      <c r="D965" s="31"/>
      <c r="E965" s="95"/>
    </row>
    <row r="966" spans="1:5" ht="38.25" customHeight="1" x14ac:dyDescent="0.3">
      <c r="A966" s="77"/>
      <c r="B966" s="94"/>
      <c r="C966" s="94"/>
      <c r="D966" s="31"/>
      <c r="E966" s="95"/>
    </row>
    <row r="967" spans="1:5" ht="38.25" customHeight="1" x14ac:dyDescent="0.3">
      <c r="A967" s="77"/>
      <c r="B967" s="94"/>
      <c r="C967" s="94"/>
      <c r="D967" s="31"/>
      <c r="E967" s="95"/>
    </row>
    <row r="968" spans="1:5" ht="38.25" customHeight="1" x14ac:dyDescent="0.3">
      <c r="A968" s="77"/>
      <c r="B968" s="94"/>
      <c r="C968" s="94"/>
      <c r="D968" s="31"/>
      <c r="E968" s="95"/>
    </row>
    <row r="969" spans="1:5" ht="38.25" customHeight="1" x14ac:dyDescent="0.3">
      <c r="A969" s="77"/>
      <c r="B969" s="94"/>
      <c r="C969" s="94"/>
      <c r="D969" s="31"/>
      <c r="E969" s="95"/>
    </row>
    <row r="970" spans="1:5" ht="38.25" customHeight="1" x14ac:dyDescent="0.3">
      <c r="A970" s="77"/>
      <c r="B970" s="94"/>
      <c r="C970" s="94"/>
      <c r="D970" s="31"/>
      <c r="E970" s="95"/>
    </row>
    <row r="971" spans="1:5" ht="38.25" customHeight="1" x14ac:dyDescent="0.3">
      <c r="A971" s="77"/>
      <c r="B971" s="94"/>
      <c r="C971" s="94"/>
      <c r="D971" s="31"/>
      <c r="E971" s="95"/>
    </row>
    <row r="972" spans="1:5" ht="38.25" customHeight="1" x14ac:dyDescent="0.3">
      <c r="A972" s="77"/>
      <c r="B972" s="94"/>
      <c r="C972" s="94"/>
      <c r="D972" s="31"/>
      <c r="E972" s="95"/>
    </row>
    <row r="973" spans="1:5" ht="38.25" customHeight="1" x14ac:dyDescent="0.3">
      <c r="A973" s="77"/>
      <c r="B973" s="94"/>
      <c r="C973" s="94"/>
      <c r="D973" s="31"/>
      <c r="E973" s="95"/>
    </row>
    <row r="974" spans="1:5" ht="38.25" customHeight="1" x14ac:dyDescent="0.3">
      <c r="A974" s="77"/>
      <c r="B974" s="94"/>
      <c r="C974" s="94"/>
      <c r="D974" s="31"/>
      <c r="E974" s="95"/>
    </row>
    <row r="975" spans="1:5" ht="38.25" customHeight="1" x14ac:dyDescent="0.3">
      <c r="A975" s="77"/>
      <c r="B975" s="94"/>
      <c r="C975" s="94"/>
      <c r="D975" s="31"/>
      <c r="E975" s="95"/>
    </row>
    <row r="976" spans="1:5" ht="38.25" customHeight="1" x14ac:dyDescent="0.3">
      <c r="A976" s="77"/>
      <c r="B976" s="94"/>
      <c r="C976" s="94"/>
      <c r="D976" s="31"/>
      <c r="E976" s="95"/>
    </row>
    <row r="977" spans="1:5" ht="38.25" customHeight="1" x14ac:dyDescent="0.3">
      <c r="A977" s="77"/>
      <c r="B977" s="94"/>
      <c r="C977" s="94"/>
      <c r="D977" s="31"/>
      <c r="E977" s="95"/>
    </row>
    <row r="978" spans="1:5" ht="38.25" customHeight="1" x14ac:dyDescent="0.3">
      <c r="A978" s="77"/>
      <c r="B978" s="94"/>
      <c r="C978" s="94"/>
      <c r="D978" s="31"/>
      <c r="E978" s="95"/>
    </row>
    <row r="979" spans="1:5" ht="38.25" customHeight="1" x14ac:dyDescent="0.3">
      <c r="A979" s="77"/>
      <c r="B979" s="94"/>
      <c r="C979" s="94"/>
      <c r="D979" s="31"/>
      <c r="E979" s="95"/>
    </row>
    <row r="980" spans="1:5" ht="38.25" customHeight="1" x14ac:dyDescent="0.3">
      <c r="A980" s="77"/>
      <c r="B980" s="94"/>
      <c r="C980" s="94"/>
      <c r="D980" s="31"/>
      <c r="E980" s="95"/>
    </row>
    <row r="981" spans="1:5" ht="38.25" customHeight="1" x14ac:dyDescent="0.3">
      <c r="A981" s="77"/>
      <c r="B981" s="94"/>
      <c r="C981" s="94"/>
      <c r="D981" s="31"/>
      <c r="E981" s="95"/>
    </row>
    <row r="982" spans="1:5" ht="38.25" customHeight="1" x14ac:dyDescent="0.3">
      <c r="A982" s="77"/>
      <c r="B982" s="94"/>
      <c r="C982" s="94"/>
      <c r="D982" s="31"/>
      <c r="E982" s="95"/>
    </row>
    <row r="983" spans="1:5" ht="38.25" customHeight="1" x14ac:dyDescent="0.3">
      <c r="A983" s="77"/>
      <c r="B983" s="94"/>
      <c r="C983" s="94"/>
      <c r="D983" s="31"/>
      <c r="E983" s="95"/>
    </row>
    <row r="984" spans="1:5" ht="38.25" customHeight="1" x14ac:dyDescent="0.3">
      <c r="A984" s="77"/>
      <c r="B984" s="94"/>
      <c r="C984" s="94"/>
      <c r="D984" s="31"/>
      <c r="E984" s="95"/>
    </row>
    <row r="985" spans="1:5" ht="38.25" customHeight="1" x14ac:dyDescent="0.3">
      <c r="A985" s="77"/>
      <c r="B985" s="94"/>
      <c r="C985" s="94"/>
      <c r="D985" s="31"/>
      <c r="E985" s="95"/>
    </row>
    <row r="986" spans="1:5" ht="38.25" customHeight="1" x14ac:dyDescent="0.3">
      <c r="A986" s="77"/>
      <c r="B986" s="94"/>
      <c r="C986" s="94"/>
      <c r="D986" s="31"/>
      <c r="E986" s="95"/>
    </row>
    <row r="987" spans="1:5" ht="38.25" customHeight="1" x14ac:dyDescent="0.3">
      <c r="A987" s="77"/>
      <c r="B987" s="94"/>
      <c r="C987" s="94"/>
      <c r="D987" s="31"/>
      <c r="E987" s="95"/>
    </row>
    <row r="988" spans="1:5" ht="38.25" customHeight="1" x14ac:dyDescent="0.3">
      <c r="A988" s="77"/>
      <c r="B988" s="94"/>
      <c r="C988" s="94"/>
      <c r="D988" s="31"/>
      <c r="E988" s="95"/>
    </row>
    <row r="989" spans="1:5" ht="38.25" customHeight="1" x14ac:dyDescent="0.3">
      <c r="A989" s="77"/>
      <c r="B989" s="94"/>
      <c r="C989" s="94"/>
      <c r="D989" s="31"/>
      <c r="E989" s="95"/>
    </row>
    <row r="990" spans="1:5" ht="38.25" customHeight="1" x14ac:dyDescent="0.3">
      <c r="A990" s="77"/>
      <c r="B990" s="94"/>
      <c r="C990" s="94"/>
      <c r="D990" s="31"/>
      <c r="E990" s="95"/>
    </row>
    <row r="991" spans="1:5" ht="38.25" customHeight="1" x14ac:dyDescent="0.3">
      <c r="A991" s="77"/>
      <c r="B991" s="94"/>
      <c r="C991" s="94"/>
      <c r="D991" s="31"/>
      <c r="E991" s="95"/>
    </row>
    <row r="992" spans="1:5" ht="38.25" customHeight="1" x14ac:dyDescent="0.3">
      <c r="A992" s="77"/>
      <c r="B992" s="94"/>
      <c r="C992" s="94"/>
      <c r="D992" s="31"/>
      <c r="E992" s="95"/>
    </row>
    <row r="993" spans="1:5" ht="38.25" customHeight="1" x14ac:dyDescent="0.3">
      <c r="A993" s="77"/>
      <c r="B993" s="94"/>
      <c r="C993" s="94"/>
      <c r="D993" s="31"/>
      <c r="E993" s="95"/>
    </row>
    <row r="994" spans="1:5" ht="38.25" customHeight="1" x14ac:dyDescent="0.3">
      <c r="A994" s="77"/>
      <c r="B994" s="94"/>
      <c r="C994" s="94"/>
      <c r="D994" s="31"/>
      <c r="E994" s="95"/>
    </row>
    <row r="995" spans="1:5" ht="38.25" customHeight="1" x14ac:dyDescent="0.3">
      <c r="A995" s="77"/>
      <c r="B995" s="94"/>
      <c r="C995" s="94"/>
      <c r="D995" s="31"/>
      <c r="E995" s="95"/>
    </row>
    <row r="996" spans="1:5" ht="38.25" customHeight="1" x14ac:dyDescent="0.3">
      <c r="A996" s="77"/>
      <c r="B996" s="94"/>
      <c r="C996" s="94"/>
      <c r="D996" s="31"/>
      <c r="E996" s="95"/>
    </row>
    <row r="997" spans="1:5" ht="38.25" customHeight="1" x14ac:dyDescent="0.3">
      <c r="A997" s="77"/>
      <c r="B997" s="94"/>
      <c r="C997" s="94"/>
      <c r="D997" s="31"/>
      <c r="E997" s="95"/>
    </row>
    <row r="998" spans="1:5" ht="38.25" customHeight="1" x14ac:dyDescent="0.3">
      <c r="A998" s="77"/>
      <c r="B998" s="94"/>
      <c r="C998" s="94"/>
      <c r="D998" s="31"/>
      <c r="E998" s="95"/>
    </row>
    <row r="999" spans="1:5" ht="38.25" customHeight="1" x14ac:dyDescent="0.3">
      <c r="A999" s="77"/>
      <c r="B999" s="94"/>
      <c r="C999" s="94"/>
      <c r="D999" s="31"/>
      <c r="E999" s="95"/>
    </row>
    <row r="1000" spans="1:5" ht="38.25" customHeight="1" x14ac:dyDescent="0.3">
      <c r="A1000" s="77"/>
      <c r="B1000" s="94"/>
      <c r="C1000" s="94"/>
      <c r="D1000" s="31"/>
      <c r="E1000" s="95"/>
    </row>
    <row r="1001" spans="1:5" ht="38.25" customHeight="1" x14ac:dyDescent="0.3">
      <c r="A1001" s="77"/>
      <c r="B1001" s="94"/>
      <c r="C1001" s="94"/>
      <c r="D1001" s="31"/>
      <c r="E1001" s="95"/>
    </row>
    <row r="1002" spans="1:5" ht="38.25" customHeight="1" x14ac:dyDescent="0.3">
      <c r="A1002" s="77"/>
      <c r="B1002" s="94"/>
      <c r="C1002" s="94"/>
      <c r="D1002" s="31"/>
      <c r="E1002" s="95"/>
    </row>
    <row r="1003" spans="1:5" ht="38.25" customHeight="1" x14ac:dyDescent="0.3">
      <c r="A1003" s="77"/>
      <c r="B1003" s="94"/>
      <c r="C1003" s="94"/>
      <c r="D1003" s="31"/>
      <c r="E1003" s="95"/>
    </row>
    <row r="1004" spans="1:5" ht="38.25" customHeight="1" x14ac:dyDescent="0.3">
      <c r="A1004" s="77"/>
      <c r="B1004" s="94"/>
      <c r="C1004" s="94"/>
      <c r="D1004" s="31"/>
      <c r="E1004" s="95"/>
    </row>
    <row r="1005" spans="1:5" ht="38.25" customHeight="1" x14ac:dyDescent="0.3">
      <c r="A1005" s="77"/>
      <c r="B1005" s="94"/>
      <c r="C1005" s="94"/>
      <c r="D1005" s="31"/>
      <c r="E1005" s="95"/>
    </row>
    <row r="1006" spans="1:5" ht="38.25" customHeight="1" x14ac:dyDescent="0.3">
      <c r="A1006" s="77"/>
      <c r="B1006" s="94"/>
      <c r="C1006" s="94"/>
      <c r="D1006" s="31"/>
      <c r="E1006" s="95"/>
    </row>
    <row r="1007" spans="1:5" ht="38.25" customHeight="1" x14ac:dyDescent="0.3">
      <c r="A1007" s="77"/>
      <c r="B1007" s="94"/>
      <c r="C1007" s="94"/>
      <c r="D1007" s="31"/>
      <c r="E1007" s="95"/>
    </row>
    <row r="1008" spans="1:5" ht="38.25" customHeight="1" x14ac:dyDescent="0.3">
      <c r="A1008" s="77"/>
      <c r="B1008" s="94"/>
      <c r="C1008" s="94"/>
      <c r="D1008" s="31"/>
      <c r="E1008" s="95"/>
    </row>
    <row r="1009" spans="1:5" ht="38.25" customHeight="1" x14ac:dyDescent="0.3">
      <c r="A1009" s="77"/>
      <c r="B1009" s="94"/>
      <c r="C1009" s="94"/>
      <c r="D1009" s="31"/>
      <c r="E1009" s="95"/>
    </row>
    <row r="1010" spans="1:5" ht="38.25" customHeight="1" x14ac:dyDescent="0.3">
      <c r="A1010" s="77"/>
      <c r="B1010" s="94"/>
      <c r="C1010" s="94"/>
      <c r="D1010" s="31"/>
      <c r="E1010" s="95"/>
    </row>
    <row r="1011" spans="1:5" ht="38.25" customHeight="1" x14ac:dyDescent="0.3">
      <c r="A1011" s="77"/>
      <c r="B1011" s="94"/>
      <c r="C1011" s="94"/>
      <c r="D1011" s="31"/>
      <c r="E1011" s="95"/>
    </row>
    <row r="1012" spans="1:5" ht="38.25" customHeight="1" x14ac:dyDescent="0.3">
      <c r="A1012" s="77"/>
      <c r="B1012" s="94"/>
      <c r="C1012" s="94"/>
      <c r="D1012" s="31"/>
      <c r="E1012" s="95"/>
    </row>
    <row r="1013" spans="1:5" ht="38.25" customHeight="1" x14ac:dyDescent="0.3">
      <c r="A1013" s="77"/>
      <c r="B1013" s="94"/>
      <c r="C1013" s="94"/>
      <c r="D1013" s="31"/>
      <c r="E1013" s="95"/>
    </row>
    <row r="1014" spans="1:5" ht="38.25" customHeight="1" x14ac:dyDescent="0.3">
      <c r="A1014" s="77"/>
      <c r="B1014" s="94"/>
      <c r="C1014" s="94"/>
      <c r="D1014" s="31"/>
      <c r="E1014" s="95"/>
    </row>
    <row r="1015" spans="1:5" ht="38.25" customHeight="1" x14ac:dyDescent="0.3">
      <c r="A1015" s="77"/>
      <c r="B1015" s="94"/>
      <c r="C1015" s="94"/>
      <c r="D1015" s="31"/>
      <c r="E1015" s="95"/>
    </row>
    <row r="1016" spans="1:5" ht="38.25" customHeight="1" x14ac:dyDescent="0.3">
      <c r="A1016" s="143"/>
      <c r="B1016" s="144"/>
      <c r="C1016" s="144"/>
      <c r="D1016" s="145"/>
      <c r="E1016" s="146"/>
    </row>
    <row r="1017" spans="1:5" ht="38.25" customHeight="1" x14ac:dyDescent="0.3">
      <c r="A1017" s="143"/>
      <c r="B1017" s="144"/>
      <c r="C1017" s="144"/>
      <c r="D1017" s="145"/>
      <c r="E1017" s="146"/>
    </row>
  </sheetData>
  <autoFilter ref="A1:IK1017"/>
  <mergeCells count="1">
    <mergeCell ref="B126:H126"/>
  </mergeCells>
  <pageMargins left="0.25" right="0.25" top="0.75" bottom="0.75" header="0.3" footer="0.3"/>
  <pageSetup paperSize="9" scale="54" fitToHeight="0"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IJ44"/>
  <sheetViews>
    <sheetView tabSelected="1" zoomScale="70" zoomScaleNormal="70" workbookViewId="0">
      <selection activeCell="M18" sqref="M18"/>
    </sheetView>
  </sheetViews>
  <sheetFormatPr defaultRowHeight="15.75" x14ac:dyDescent="0.25"/>
  <cols>
    <col min="1" max="1" width="9.28515625" style="7" customWidth="1"/>
    <col min="2" max="2" width="12.7109375" style="9" customWidth="1"/>
    <col min="3" max="3" width="23.42578125" style="8" customWidth="1"/>
    <col min="4" max="4" width="60.7109375" style="8" customWidth="1"/>
    <col min="5" max="5" width="24.5703125" style="8" customWidth="1"/>
    <col min="6" max="6" width="26.85546875" style="10" customWidth="1"/>
    <col min="7" max="7" width="25.7109375" style="263" customWidth="1"/>
    <col min="8" max="8" width="9.140625" style="25"/>
    <col min="9" max="16384" width="9.140625" style="9"/>
  </cols>
  <sheetData>
    <row r="1" spans="1:244" ht="16.5" thickBot="1" x14ac:dyDescent="0.3">
      <c r="B1" s="275" t="s">
        <v>296</v>
      </c>
    </row>
    <row r="2" spans="1:244" ht="95.25" customHeight="1" thickBot="1" x14ac:dyDescent="0.35">
      <c r="A2" s="158"/>
      <c r="B2" s="30" t="s">
        <v>111</v>
      </c>
      <c r="C2" s="52" t="s">
        <v>112</v>
      </c>
      <c r="D2" s="52" t="s">
        <v>32</v>
      </c>
      <c r="E2" s="52" t="s">
        <v>121</v>
      </c>
      <c r="F2" s="185" t="s">
        <v>290</v>
      </c>
      <c r="G2" s="260" t="s">
        <v>286</v>
      </c>
    </row>
    <row r="3" spans="1:244" s="31" customFormat="1" ht="38.25" customHeight="1" x14ac:dyDescent="0.3">
      <c r="A3" s="32"/>
      <c r="B3" s="33"/>
      <c r="C3" s="99"/>
      <c r="D3" s="99" t="s">
        <v>29</v>
      </c>
      <c r="E3" s="100"/>
      <c r="F3" s="249"/>
      <c r="G3" s="264"/>
    </row>
    <row r="4" spans="1:244" s="31" customFormat="1" ht="38.25" customHeight="1" x14ac:dyDescent="0.3">
      <c r="A4" s="101" t="s">
        <v>126</v>
      </c>
      <c r="B4" s="35" t="s">
        <v>50</v>
      </c>
      <c r="C4" s="35" t="s">
        <v>114</v>
      </c>
      <c r="D4" s="36" t="s">
        <v>127</v>
      </c>
      <c r="E4" s="72">
        <v>247310</v>
      </c>
      <c r="F4" s="114">
        <v>0</v>
      </c>
      <c r="G4" s="261"/>
    </row>
    <row r="5" spans="1:244" s="31" customFormat="1" ht="46.5" customHeight="1" thickBot="1" x14ac:dyDescent="0.35">
      <c r="A5" s="186" t="s">
        <v>126</v>
      </c>
      <c r="B5" s="187" t="s">
        <v>128</v>
      </c>
      <c r="C5" s="187" t="s">
        <v>114</v>
      </c>
      <c r="D5" s="198" t="s">
        <v>129</v>
      </c>
      <c r="E5" s="188">
        <v>52690</v>
      </c>
      <c r="F5" s="250">
        <v>0</v>
      </c>
      <c r="G5" s="265"/>
    </row>
    <row r="6" spans="1:244" s="31" customFormat="1" ht="41.25" customHeight="1" thickBot="1" x14ac:dyDescent="0.35">
      <c r="A6" s="29"/>
      <c r="B6" s="60"/>
      <c r="C6" s="60"/>
      <c r="D6" s="78" t="s">
        <v>293</v>
      </c>
      <c r="E6" s="67">
        <f>E4+E5</f>
        <v>300000</v>
      </c>
      <c r="F6" s="185">
        <f>F4+F5</f>
        <v>0</v>
      </c>
      <c r="G6" s="260">
        <f>G4+G5</f>
        <v>0</v>
      </c>
    </row>
    <row r="7" spans="1:244" s="31" customFormat="1" ht="32.25" customHeight="1" thickBot="1" x14ac:dyDescent="0.35">
      <c r="A7" s="157"/>
      <c r="B7" s="174"/>
      <c r="C7" s="174"/>
      <c r="D7" s="175"/>
      <c r="E7" s="176"/>
      <c r="F7" s="180"/>
      <c r="G7" s="266"/>
    </row>
    <row r="8" spans="1:244" s="160" customFormat="1" ht="90" customHeight="1" thickBot="1" x14ac:dyDescent="0.35">
      <c r="A8" s="112"/>
      <c r="B8" s="52" t="s">
        <v>111</v>
      </c>
      <c r="C8" s="52" t="s">
        <v>112</v>
      </c>
      <c r="D8" s="52" t="s">
        <v>179</v>
      </c>
      <c r="E8" s="52" t="s">
        <v>121</v>
      </c>
      <c r="F8" s="185" t="s">
        <v>285</v>
      </c>
      <c r="G8" s="260" t="s">
        <v>286</v>
      </c>
    </row>
    <row r="9" spans="1:244" s="45" customFormat="1" ht="38.25" customHeight="1" x14ac:dyDescent="0.3">
      <c r="A9" s="123" t="s">
        <v>126</v>
      </c>
      <c r="B9" s="69" t="s">
        <v>180</v>
      </c>
      <c r="C9" s="69" t="s">
        <v>113</v>
      </c>
      <c r="D9" s="113" t="s">
        <v>181</v>
      </c>
      <c r="E9" s="53">
        <v>700000</v>
      </c>
      <c r="F9" s="251">
        <v>0</v>
      </c>
      <c r="G9" s="267"/>
    </row>
    <row r="10" spans="1:244" s="45" customFormat="1" ht="38.25" customHeight="1" x14ac:dyDescent="0.3">
      <c r="A10" s="101" t="s">
        <v>126</v>
      </c>
      <c r="B10" s="35" t="s">
        <v>184</v>
      </c>
      <c r="C10" s="35" t="s">
        <v>113</v>
      </c>
      <c r="D10" s="36" t="s">
        <v>185</v>
      </c>
      <c r="E10" s="72">
        <v>400000</v>
      </c>
      <c r="F10" s="114">
        <v>0</v>
      </c>
      <c r="G10" s="268"/>
    </row>
    <row r="11" spans="1:244" s="31" customFormat="1" ht="41.25" customHeight="1" x14ac:dyDescent="0.3">
      <c r="A11" s="101" t="s">
        <v>126</v>
      </c>
      <c r="B11" s="35" t="s">
        <v>116</v>
      </c>
      <c r="C11" s="35" t="s">
        <v>113</v>
      </c>
      <c r="D11" s="36" t="s">
        <v>190</v>
      </c>
      <c r="E11" s="72">
        <v>1250000</v>
      </c>
      <c r="F11" s="114">
        <v>0</v>
      </c>
      <c r="G11" s="261"/>
    </row>
    <row r="12" spans="1:244" s="31" customFormat="1" ht="60.75" customHeight="1" thickBot="1" x14ac:dyDescent="0.35">
      <c r="A12" s="194" t="s">
        <v>126</v>
      </c>
      <c r="B12" s="66" t="s">
        <v>195</v>
      </c>
      <c r="C12" s="120" t="s">
        <v>113</v>
      </c>
      <c r="D12" s="121" t="s">
        <v>89</v>
      </c>
      <c r="E12" s="47">
        <v>97836</v>
      </c>
      <c r="F12" s="47">
        <v>97836</v>
      </c>
      <c r="G12" s="269"/>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row>
    <row r="13" spans="1:244" s="31" customFormat="1" ht="45.75" customHeight="1" thickBot="1" x14ac:dyDescent="0.35">
      <c r="A13" s="195"/>
      <c r="B13" s="74"/>
      <c r="C13" s="60"/>
      <c r="D13" s="78" t="s">
        <v>293</v>
      </c>
      <c r="E13" s="67">
        <f>E9+E10+E11+E12</f>
        <v>2447836</v>
      </c>
      <c r="F13" s="185">
        <f>F9+F10+F11+F12</f>
        <v>97836</v>
      </c>
      <c r="G13" s="260">
        <f>G9+G10+G11+G12</f>
        <v>0</v>
      </c>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row>
    <row r="14" spans="1:244" s="179" customFormat="1" ht="40.5" customHeight="1" thickBot="1" x14ac:dyDescent="0.35">
      <c r="A14" s="153"/>
      <c r="B14" s="153"/>
      <c r="C14" s="154"/>
      <c r="D14" s="155"/>
      <c r="E14" s="90"/>
      <c r="F14" s="90"/>
      <c r="G14" s="270"/>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78"/>
      <c r="BL14" s="178"/>
      <c r="BM14" s="178"/>
      <c r="BN14" s="178"/>
      <c r="BO14" s="178"/>
      <c r="BP14" s="178"/>
      <c r="BQ14" s="178"/>
      <c r="BR14" s="178"/>
      <c r="BS14" s="178"/>
      <c r="BT14" s="178"/>
      <c r="BU14" s="178"/>
      <c r="BV14" s="178"/>
      <c r="BW14" s="178"/>
      <c r="BX14" s="178"/>
      <c r="BY14" s="178"/>
      <c r="BZ14" s="178"/>
      <c r="CA14" s="178"/>
      <c r="CB14" s="178"/>
      <c r="CC14" s="178"/>
      <c r="CD14" s="178"/>
      <c r="CE14" s="178"/>
      <c r="CF14" s="178"/>
      <c r="CG14" s="178"/>
      <c r="CH14" s="178"/>
      <c r="CI14" s="178"/>
      <c r="CJ14" s="178"/>
      <c r="CK14" s="178"/>
      <c r="CL14" s="178"/>
      <c r="CM14" s="178"/>
      <c r="CN14" s="178"/>
      <c r="CO14" s="178"/>
      <c r="CP14" s="178"/>
      <c r="CQ14" s="178"/>
      <c r="CR14" s="178"/>
      <c r="CS14" s="178"/>
      <c r="CT14" s="178"/>
      <c r="CU14" s="178"/>
      <c r="CV14" s="178"/>
      <c r="CW14" s="178"/>
      <c r="CX14" s="178"/>
      <c r="CY14" s="178"/>
      <c r="CZ14" s="178"/>
      <c r="DA14" s="178"/>
      <c r="DB14" s="178"/>
      <c r="DC14" s="178"/>
      <c r="DD14" s="178"/>
      <c r="DE14" s="178"/>
      <c r="DF14" s="178"/>
      <c r="DG14" s="178"/>
      <c r="DH14" s="178"/>
      <c r="DI14" s="178"/>
      <c r="DJ14" s="178"/>
      <c r="DK14" s="178"/>
      <c r="DL14" s="178"/>
      <c r="DM14" s="178"/>
      <c r="DN14" s="178"/>
      <c r="DO14" s="178"/>
      <c r="DP14" s="178"/>
      <c r="DQ14" s="178"/>
      <c r="DR14" s="178"/>
      <c r="DS14" s="178"/>
      <c r="DT14" s="178"/>
      <c r="DU14" s="178"/>
      <c r="DV14" s="178"/>
      <c r="DW14" s="178"/>
      <c r="DX14" s="178"/>
      <c r="DY14" s="178"/>
      <c r="DZ14" s="178"/>
      <c r="EA14" s="178"/>
      <c r="EB14" s="178"/>
      <c r="EC14" s="178"/>
      <c r="ED14" s="178"/>
      <c r="EE14" s="178"/>
      <c r="EF14" s="178"/>
      <c r="EG14" s="178"/>
      <c r="EH14" s="178"/>
      <c r="EI14" s="178"/>
      <c r="EJ14" s="178"/>
      <c r="EK14" s="178"/>
      <c r="EL14" s="178"/>
      <c r="EM14" s="178"/>
      <c r="EN14" s="178"/>
      <c r="EO14" s="178"/>
      <c r="EP14" s="178"/>
      <c r="EQ14" s="178"/>
      <c r="ER14" s="178"/>
      <c r="ES14" s="178"/>
      <c r="ET14" s="178"/>
      <c r="EU14" s="178"/>
      <c r="EV14" s="178"/>
      <c r="EW14" s="178"/>
      <c r="EX14" s="178"/>
      <c r="EY14" s="178"/>
      <c r="EZ14" s="178"/>
      <c r="FA14" s="178"/>
      <c r="FB14" s="178"/>
      <c r="FC14" s="178"/>
      <c r="FD14" s="178"/>
      <c r="FE14" s="178"/>
      <c r="FF14" s="178"/>
      <c r="FG14" s="178"/>
      <c r="FH14" s="178"/>
      <c r="FI14" s="178"/>
      <c r="FJ14" s="178"/>
      <c r="FK14" s="178"/>
      <c r="FL14" s="178"/>
      <c r="FM14" s="178"/>
      <c r="FN14" s="178"/>
      <c r="FO14" s="178"/>
      <c r="FP14" s="178"/>
      <c r="FQ14" s="178"/>
      <c r="FR14" s="178"/>
      <c r="FS14" s="178"/>
      <c r="FT14" s="178"/>
      <c r="FU14" s="178"/>
      <c r="FV14" s="178"/>
      <c r="FW14" s="178"/>
      <c r="FX14" s="178"/>
      <c r="FY14" s="178"/>
      <c r="FZ14" s="178"/>
      <c r="GA14" s="178"/>
      <c r="GB14" s="178"/>
      <c r="GC14" s="178"/>
      <c r="GD14" s="178"/>
      <c r="GE14" s="178"/>
      <c r="GF14" s="178"/>
      <c r="GG14" s="178"/>
      <c r="GH14" s="178"/>
      <c r="GI14" s="178"/>
      <c r="GJ14" s="178"/>
      <c r="GK14" s="178"/>
      <c r="GL14" s="178"/>
      <c r="GM14" s="178"/>
      <c r="GN14" s="178"/>
      <c r="GO14" s="178"/>
      <c r="GP14" s="178"/>
      <c r="GQ14" s="178"/>
      <c r="GR14" s="178"/>
      <c r="GS14" s="178"/>
      <c r="GT14" s="178"/>
      <c r="GU14" s="178"/>
      <c r="GV14" s="178"/>
      <c r="GW14" s="178"/>
      <c r="GX14" s="178"/>
      <c r="GY14" s="178"/>
      <c r="GZ14" s="178"/>
      <c r="HA14" s="178"/>
      <c r="HB14" s="178"/>
      <c r="HC14" s="178"/>
      <c r="HD14" s="178"/>
      <c r="HE14" s="178"/>
      <c r="HF14" s="178"/>
      <c r="HG14" s="178"/>
      <c r="HH14" s="178"/>
      <c r="HI14" s="178"/>
      <c r="HJ14" s="178"/>
      <c r="HK14" s="178"/>
      <c r="HL14" s="178"/>
      <c r="HM14" s="178"/>
      <c r="HN14" s="178"/>
      <c r="HO14" s="178"/>
      <c r="HP14" s="178"/>
      <c r="HQ14" s="178"/>
      <c r="HR14" s="178"/>
      <c r="HS14" s="178"/>
      <c r="HT14" s="178"/>
      <c r="HU14" s="178"/>
      <c r="HV14" s="178"/>
      <c r="HW14" s="178"/>
      <c r="HX14" s="178"/>
      <c r="HY14" s="178"/>
      <c r="HZ14" s="178"/>
      <c r="IA14" s="178"/>
      <c r="IB14" s="178"/>
      <c r="IC14" s="178"/>
      <c r="ID14" s="178"/>
      <c r="IE14" s="178"/>
      <c r="IF14" s="178"/>
      <c r="IG14" s="178"/>
      <c r="IH14" s="178"/>
      <c r="II14" s="178"/>
      <c r="IJ14" s="178"/>
    </row>
    <row r="15" spans="1:244" s="77" customFormat="1" ht="83.25" customHeight="1" thickBot="1" x14ac:dyDescent="0.35">
      <c r="A15" s="29"/>
      <c r="B15" s="52" t="s">
        <v>111</v>
      </c>
      <c r="C15" s="52" t="s">
        <v>112</v>
      </c>
      <c r="D15" s="52" t="s">
        <v>33</v>
      </c>
      <c r="E15" s="52" t="s">
        <v>121</v>
      </c>
      <c r="F15" s="185" t="s">
        <v>285</v>
      </c>
      <c r="G15" s="260" t="s">
        <v>286</v>
      </c>
    </row>
    <row r="16" spans="1:244" s="31" customFormat="1" ht="38.25" customHeight="1" x14ac:dyDescent="0.3">
      <c r="A16" s="123" t="s">
        <v>126</v>
      </c>
      <c r="B16" s="71">
        <v>0</v>
      </c>
      <c r="C16" s="69" t="s">
        <v>200</v>
      </c>
      <c r="D16" s="113" t="s">
        <v>201</v>
      </c>
      <c r="E16" s="53">
        <v>150000</v>
      </c>
      <c r="F16" s="251">
        <v>124600</v>
      </c>
      <c r="G16" s="255">
        <f>F16/E16*100</f>
        <v>83.066666666666663</v>
      </c>
    </row>
    <row r="17" spans="1:10" s="31" customFormat="1" ht="38.25" customHeight="1" x14ac:dyDescent="0.3">
      <c r="A17" s="101" t="s">
        <v>126</v>
      </c>
      <c r="B17" s="35" t="s">
        <v>204</v>
      </c>
      <c r="C17" s="35" t="s">
        <v>200</v>
      </c>
      <c r="D17" s="36" t="s">
        <v>93</v>
      </c>
      <c r="E17" s="72">
        <v>100000</v>
      </c>
      <c r="F17" s="114">
        <v>97735</v>
      </c>
      <c r="G17" s="255">
        <f>F17/E17*100</f>
        <v>97.734999999999999</v>
      </c>
    </row>
    <row r="18" spans="1:10" s="31" customFormat="1" ht="38.25" customHeight="1" x14ac:dyDescent="0.3">
      <c r="A18" s="101" t="s">
        <v>126</v>
      </c>
      <c r="B18" s="35" t="s">
        <v>184</v>
      </c>
      <c r="C18" s="35" t="s">
        <v>200</v>
      </c>
      <c r="D18" s="36" t="s">
        <v>205</v>
      </c>
      <c r="E18" s="72">
        <v>100000</v>
      </c>
      <c r="F18" s="114">
        <v>0</v>
      </c>
      <c r="G18" s="255">
        <f>F18/E18*100</f>
        <v>0</v>
      </c>
    </row>
    <row r="19" spans="1:10" s="45" customFormat="1" ht="51.75" customHeight="1" thickBot="1" x14ac:dyDescent="0.35">
      <c r="A19" s="107" t="s">
        <v>126</v>
      </c>
      <c r="B19" s="120" t="s">
        <v>210</v>
      </c>
      <c r="C19" s="46" t="s">
        <v>200</v>
      </c>
      <c r="D19" s="108" t="s">
        <v>211</v>
      </c>
      <c r="E19" s="116">
        <v>700000</v>
      </c>
      <c r="F19" s="130">
        <v>0</v>
      </c>
      <c r="G19" s="255">
        <f>F19/E19*100</f>
        <v>0</v>
      </c>
    </row>
    <row r="20" spans="1:10" s="45" customFormat="1" ht="38.25" customHeight="1" thickBot="1" x14ac:dyDescent="0.35">
      <c r="A20" s="29"/>
      <c r="B20" s="60"/>
      <c r="C20" s="60"/>
      <c r="D20" s="78" t="s">
        <v>293</v>
      </c>
      <c r="E20" s="93">
        <f>E16+E17+E18+E19</f>
        <v>1050000</v>
      </c>
      <c r="F20" s="192">
        <f>F16+F17+F18+F19</f>
        <v>222335</v>
      </c>
      <c r="G20" s="271">
        <f>F20/E20*100</f>
        <v>21.174761904761905</v>
      </c>
    </row>
    <row r="21" spans="1:10" s="51" customFormat="1" ht="38.25" customHeight="1" thickBot="1" x14ac:dyDescent="0.35">
      <c r="A21" s="157"/>
      <c r="B21" s="154"/>
      <c r="C21" s="174"/>
      <c r="D21" s="177"/>
      <c r="E21" s="180"/>
      <c r="F21" s="252"/>
      <c r="G21" s="272"/>
    </row>
    <row r="22" spans="1:10" s="54" customFormat="1" ht="84" customHeight="1" thickBot="1" x14ac:dyDescent="0.35">
      <c r="A22" s="149"/>
      <c r="B22" s="148" t="s">
        <v>111</v>
      </c>
      <c r="C22" s="148" t="s">
        <v>112</v>
      </c>
      <c r="D22" s="148" t="s">
        <v>216</v>
      </c>
      <c r="E22" s="52" t="s">
        <v>121</v>
      </c>
      <c r="F22" s="185" t="s">
        <v>285</v>
      </c>
      <c r="G22" s="260" t="s">
        <v>286</v>
      </c>
    </row>
    <row r="23" spans="1:10" s="45" customFormat="1" ht="38.25" customHeight="1" x14ac:dyDescent="0.3">
      <c r="A23" s="123" t="s">
        <v>217</v>
      </c>
      <c r="B23" s="69" t="s">
        <v>204</v>
      </c>
      <c r="C23" s="69" t="s">
        <v>115</v>
      </c>
      <c r="D23" s="113" t="s">
        <v>218</v>
      </c>
      <c r="E23" s="53">
        <v>827000</v>
      </c>
      <c r="F23" s="256">
        <v>817688</v>
      </c>
      <c r="G23" s="257">
        <f>F23/E23*100</f>
        <v>98.874002418379675</v>
      </c>
    </row>
    <row r="24" spans="1:10" s="45" customFormat="1" ht="38.25" customHeight="1" x14ac:dyDescent="0.3">
      <c r="A24" s="101" t="s">
        <v>217</v>
      </c>
      <c r="B24" s="35" t="s">
        <v>184</v>
      </c>
      <c r="C24" s="35" t="s">
        <v>115</v>
      </c>
      <c r="D24" s="36" t="s">
        <v>219</v>
      </c>
      <c r="E24" s="72">
        <v>300000</v>
      </c>
      <c r="F24" s="115">
        <v>237600</v>
      </c>
      <c r="G24" s="257">
        <f>F24/E24*100</f>
        <v>79.2</v>
      </c>
    </row>
    <row r="25" spans="1:10" s="31" customFormat="1" ht="62.25" customHeight="1" thickBot="1" x14ac:dyDescent="0.35">
      <c r="A25" s="129" t="s">
        <v>217</v>
      </c>
      <c r="B25" s="66" t="s">
        <v>195</v>
      </c>
      <c r="C25" s="120" t="s">
        <v>115</v>
      </c>
      <c r="D25" s="121" t="s">
        <v>221</v>
      </c>
      <c r="E25" s="47">
        <v>180432</v>
      </c>
      <c r="F25" s="130">
        <v>180432</v>
      </c>
      <c r="G25" s="258">
        <f>F25/E25*100</f>
        <v>100</v>
      </c>
      <c r="J25" s="63"/>
    </row>
    <row r="26" spans="1:10" s="31" customFormat="1" ht="39.75" customHeight="1" thickBot="1" x14ac:dyDescent="0.35">
      <c r="A26" s="29"/>
      <c r="B26" s="74"/>
      <c r="C26" s="60"/>
      <c r="D26" s="78" t="s">
        <v>293</v>
      </c>
      <c r="E26" s="67">
        <f>E23+E24+E25</f>
        <v>1307432</v>
      </c>
      <c r="F26" s="185">
        <f>F23+F24+F25</f>
        <v>1235720</v>
      </c>
      <c r="G26" s="259">
        <f>F26/E26*100</f>
        <v>94.515049348646812</v>
      </c>
      <c r="J26" s="63"/>
    </row>
    <row r="27" spans="1:10" s="179" customFormat="1" ht="62.25" customHeight="1" thickBot="1" x14ac:dyDescent="0.35">
      <c r="A27" s="156"/>
      <c r="B27" s="153"/>
      <c r="C27" s="154"/>
      <c r="D27" s="155"/>
      <c r="E27" s="90"/>
      <c r="F27" s="253"/>
      <c r="G27" s="273"/>
      <c r="J27" s="181"/>
    </row>
    <row r="28" spans="1:10" s="77" customFormat="1" ht="87.75" customHeight="1" thickBot="1" x14ac:dyDescent="0.35">
      <c r="A28" s="29"/>
      <c r="B28" s="52" t="s">
        <v>111</v>
      </c>
      <c r="C28" s="52" t="s">
        <v>112</v>
      </c>
      <c r="D28" s="52" t="s">
        <v>222</v>
      </c>
      <c r="E28" s="52" t="s">
        <v>121</v>
      </c>
      <c r="F28" s="185" t="s">
        <v>285</v>
      </c>
      <c r="G28" s="260" t="s">
        <v>286</v>
      </c>
    </row>
    <row r="29" spans="1:10" s="64" customFormat="1" ht="38.25" customHeight="1" x14ac:dyDescent="0.3">
      <c r="A29" s="123" t="s">
        <v>126</v>
      </c>
      <c r="B29" s="69" t="s">
        <v>184</v>
      </c>
      <c r="C29" s="69" t="s">
        <v>223</v>
      </c>
      <c r="D29" s="113" t="s">
        <v>224</v>
      </c>
      <c r="E29" s="53">
        <v>300000</v>
      </c>
      <c r="F29" s="251">
        <v>300000</v>
      </c>
      <c r="G29" s="255">
        <f>F29/E29*100</f>
        <v>100</v>
      </c>
    </row>
    <row r="30" spans="1:10" s="31" customFormat="1" ht="38.25" customHeight="1" x14ac:dyDescent="0.3">
      <c r="A30" s="107" t="s">
        <v>126</v>
      </c>
      <c r="B30" s="46" t="s">
        <v>229</v>
      </c>
      <c r="C30" s="46" t="s">
        <v>223</v>
      </c>
      <c r="D30" s="108" t="s">
        <v>230</v>
      </c>
      <c r="E30" s="109">
        <v>6732000</v>
      </c>
      <c r="F30" s="109">
        <v>5677308</v>
      </c>
      <c r="G30" s="255">
        <f>F30/E30*100</f>
        <v>84.333155080213913</v>
      </c>
    </row>
    <row r="31" spans="1:10" s="64" customFormat="1" ht="60.75" customHeight="1" thickBot="1" x14ac:dyDescent="0.35">
      <c r="A31" s="107" t="s">
        <v>126</v>
      </c>
      <c r="B31" s="46" t="s">
        <v>184</v>
      </c>
      <c r="C31" s="46" t="s">
        <v>223</v>
      </c>
      <c r="D31" s="108" t="s">
        <v>225</v>
      </c>
      <c r="E31" s="109">
        <v>900000</v>
      </c>
      <c r="F31" s="130">
        <v>900000</v>
      </c>
      <c r="G31" s="255">
        <f>F31/E31*100</f>
        <v>100</v>
      </c>
    </row>
    <row r="32" spans="1:10" s="64" customFormat="1" ht="38.25" customHeight="1" thickBot="1" x14ac:dyDescent="0.35">
      <c r="A32" s="29"/>
      <c r="B32" s="60"/>
      <c r="C32" s="60"/>
      <c r="D32" s="78" t="s">
        <v>293</v>
      </c>
      <c r="E32" s="67">
        <f>E29+E30+E31</f>
        <v>7932000</v>
      </c>
      <c r="F32" s="185">
        <f>F29+F31</f>
        <v>1200000</v>
      </c>
      <c r="G32" s="260">
        <f>F32/E32*100</f>
        <v>15.128593040847202</v>
      </c>
    </row>
    <row r="33" spans="1:7" s="64" customFormat="1" ht="38.25" customHeight="1" x14ac:dyDescent="0.3">
      <c r="A33" s="157"/>
      <c r="B33" s="174"/>
      <c r="C33" s="174"/>
      <c r="D33" s="182"/>
      <c r="E33" s="176"/>
      <c r="F33" s="254"/>
      <c r="G33" s="274"/>
    </row>
    <row r="34" spans="1:7" s="147" customFormat="1" ht="108.75" customHeight="1" thickBot="1" x14ac:dyDescent="0.35">
      <c r="A34" s="277" t="s">
        <v>297</v>
      </c>
      <c r="B34" s="277"/>
      <c r="C34" s="277"/>
      <c r="D34" s="277"/>
      <c r="E34" s="277"/>
      <c r="F34" s="277"/>
      <c r="G34" s="277"/>
    </row>
    <row r="35" spans="1:7" s="117" customFormat="1" ht="81" customHeight="1" thickBot="1" x14ac:dyDescent="0.35">
      <c r="A35" s="29"/>
      <c r="B35" s="52" t="s">
        <v>111</v>
      </c>
      <c r="C35" s="52"/>
      <c r="D35" s="52" t="s">
        <v>40</v>
      </c>
      <c r="E35" s="52" t="s">
        <v>121</v>
      </c>
      <c r="F35" s="185" t="s">
        <v>285</v>
      </c>
      <c r="G35" s="260" t="s">
        <v>286</v>
      </c>
    </row>
    <row r="36" spans="1:7" s="31" customFormat="1" ht="41.25" customHeight="1" x14ac:dyDescent="0.3">
      <c r="A36" s="32"/>
      <c r="B36" s="196" t="s">
        <v>116</v>
      </c>
      <c r="C36" s="196" t="s">
        <v>244</v>
      </c>
      <c r="D36" s="131" t="s">
        <v>245</v>
      </c>
      <c r="E36" s="100">
        <f>E37+E38</f>
        <v>5420000</v>
      </c>
      <c r="F36" s="249"/>
      <c r="G36" s="264"/>
    </row>
    <row r="37" spans="1:7" s="31" customFormat="1" ht="45.75" customHeight="1" x14ac:dyDescent="0.3">
      <c r="A37" s="135" t="s">
        <v>126</v>
      </c>
      <c r="B37" s="35" t="s">
        <v>128</v>
      </c>
      <c r="C37" s="39" t="s">
        <v>246</v>
      </c>
      <c r="D37" s="41" t="s">
        <v>106</v>
      </c>
      <c r="E37" s="72">
        <v>260000</v>
      </c>
      <c r="F37" s="114">
        <v>256800</v>
      </c>
      <c r="G37" s="261">
        <f>F37/E37*100</f>
        <v>98.769230769230759</v>
      </c>
    </row>
    <row r="38" spans="1:7" s="31" customFormat="1" ht="46.5" customHeight="1" thickBot="1" x14ac:dyDescent="0.35">
      <c r="A38" s="197" t="s">
        <v>126</v>
      </c>
      <c r="B38" s="46" t="s">
        <v>128</v>
      </c>
      <c r="C38" s="46" t="s">
        <v>249</v>
      </c>
      <c r="D38" s="108" t="s">
        <v>250</v>
      </c>
      <c r="E38" s="109">
        <v>5160000</v>
      </c>
      <c r="F38" s="130">
        <v>5159640</v>
      </c>
      <c r="G38" s="261">
        <f>F38/E38*100</f>
        <v>99.993023255813952</v>
      </c>
    </row>
    <row r="39" spans="1:7" s="31" customFormat="1" ht="85.5" customHeight="1" thickBot="1" x14ac:dyDescent="0.35">
      <c r="A39" s="29"/>
      <c r="B39" s="52" t="s">
        <v>111</v>
      </c>
      <c r="C39" s="52"/>
      <c r="D39" s="52" t="s">
        <v>41</v>
      </c>
      <c r="E39" s="52" t="s">
        <v>121</v>
      </c>
      <c r="F39" s="185" t="s">
        <v>285</v>
      </c>
      <c r="G39" s="260" t="s">
        <v>286</v>
      </c>
    </row>
    <row r="40" spans="1:7" s="31" customFormat="1" ht="38.25" customHeight="1" x14ac:dyDescent="0.3">
      <c r="A40" s="32"/>
      <c r="B40" s="196"/>
      <c r="C40" s="196" t="s">
        <v>253</v>
      </c>
      <c r="D40" s="131" t="s">
        <v>29</v>
      </c>
      <c r="E40" s="100">
        <f>E41</f>
        <v>80000</v>
      </c>
      <c r="F40" s="249"/>
      <c r="G40" s="264"/>
    </row>
    <row r="41" spans="1:7" s="31" customFormat="1" ht="38.25" customHeight="1" thickBot="1" x14ac:dyDescent="0.35">
      <c r="A41" s="129" t="s">
        <v>126</v>
      </c>
      <c r="B41" s="183" t="s">
        <v>269</v>
      </c>
      <c r="C41" s="120" t="s">
        <v>255</v>
      </c>
      <c r="D41" s="121" t="s">
        <v>270</v>
      </c>
      <c r="E41" s="47">
        <v>80000</v>
      </c>
      <c r="F41" s="130">
        <v>78999</v>
      </c>
      <c r="G41" s="258">
        <v>98.769230769230759</v>
      </c>
    </row>
    <row r="42" spans="1:7" s="31" customFormat="1" ht="38.25" customHeight="1" thickBot="1" x14ac:dyDescent="0.35">
      <c r="A42" s="29"/>
      <c r="B42" s="184"/>
      <c r="C42" s="60"/>
      <c r="D42" s="78" t="s">
        <v>105</v>
      </c>
      <c r="E42" s="67">
        <f>E41+E38+E37</f>
        <v>5500000</v>
      </c>
      <c r="F42" s="185">
        <f>F41+F38+F37</f>
        <v>5495439</v>
      </c>
      <c r="G42" s="260">
        <f>F42/E42*100</f>
        <v>99.917072727272725</v>
      </c>
    </row>
    <row r="43" spans="1:7" ht="16.5" thickBot="1" x14ac:dyDescent="0.3"/>
    <row r="44" spans="1:7" s="31" customFormat="1" ht="38.25" customHeight="1" thickBot="1" x14ac:dyDescent="0.35">
      <c r="A44" s="29"/>
      <c r="B44" s="74"/>
      <c r="C44" s="60"/>
      <c r="D44" s="78" t="s">
        <v>292</v>
      </c>
      <c r="E44" s="93">
        <f>E42+E32+E26+E20+E13+E6</f>
        <v>18537268</v>
      </c>
      <c r="F44" s="93">
        <f>F42+F32+F26+F20+F13+F6</f>
        <v>8251330</v>
      </c>
      <c r="G44" s="262">
        <f>F44/E44*100</f>
        <v>44.512114730174915</v>
      </c>
    </row>
  </sheetData>
  <mergeCells count="1">
    <mergeCell ref="A34:G34"/>
  </mergeCells>
  <phoneticPr fontId="10" type="noConversion"/>
  <pageMargins left="0.25" right="0.25" top="0.75" bottom="0.75" header="0.3" footer="0.3"/>
  <pageSetup paperSize="9" scale="55" fitToHeight="0" orientation="portrait" horizontalDpi="0" verticalDpi="0" r:id="rId1"/>
  <colBreaks count="1" manualBreakCount="1">
    <brk id="8"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I18"/>
  <sheetViews>
    <sheetView zoomScale="80" zoomScaleNormal="80" workbookViewId="0">
      <selection activeCell="D24" sqref="D24"/>
    </sheetView>
  </sheetViews>
  <sheetFormatPr defaultColWidth="37.85546875" defaultRowHeight="24" customHeight="1" x14ac:dyDescent="0.2"/>
  <cols>
    <col min="2" max="4" width="37.85546875" style="1"/>
    <col min="5" max="5" width="37.85546875" style="12"/>
    <col min="6" max="8" width="37.85546875" style="1"/>
  </cols>
  <sheetData>
    <row r="2" spans="1:9" ht="24" customHeight="1" thickBot="1" x14ac:dyDescent="0.25">
      <c r="A2" s="14" t="s">
        <v>295</v>
      </c>
      <c r="B2" s="15"/>
      <c r="C2" s="15"/>
      <c r="D2" s="15"/>
    </row>
    <row r="3" spans="1:9" ht="33.6" customHeight="1" thickBot="1" x14ac:dyDescent="0.25">
      <c r="A3" s="17" t="s">
        <v>45</v>
      </c>
      <c r="B3" s="18" t="s">
        <v>122</v>
      </c>
      <c r="C3" s="18" t="s">
        <v>123</v>
      </c>
      <c r="D3" s="18" t="s">
        <v>124</v>
      </c>
      <c r="E3" s="19" t="s">
        <v>125</v>
      </c>
    </row>
    <row r="4" spans="1:9" ht="24" customHeight="1" x14ac:dyDescent="0.2">
      <c r="A4" s="20" t="s">
        <v>46</v>
      </c>
      <c r="B4" s="199">
        <v>72520000</v>
      </c>
      <c r="C4" s="199">
        <v>45193925.219999999</v>
      </c>
      <c r="D4" s="199">
        <v>20067799.280000001</v>
      </c>
      <c r="E4" s="21">
        <f>D4/C4*100</f>
        <v>44.403753783969293</v>
      </c>
    </row>
    <row r="5" spans="1:9" ht="24" customHeight="1" x14ac:dyDescent="0.2">
      <c r="A5" s="16" t="s">
        <v>47</v>
      </c>
      <c r="B5" s="5"/>
      <c r="C5" s="5"/>
      <c r="D5" s="5"/>
      <c r="E5" s="21"/>
    </row>
    <row r="6" spans="1:9" ht="36" customHeight="1" thickBot="1" x14ac:dyDescent="0.25">
      <c r="A6" s="22" t="s">
        <v>48</v>
      </c>
      <c r="B6" s="200">
        <v>9208231</v>
      </c>
      <c r="C6" s="200">
        <v>6764319</v>
      </c>
      <c r="D6" s="200">
        <v>0</v>
      </c>
      <c r="E6" s="23">
        <f>D6/C6*100</f>
        <v>0</v>
      </c>
    </row>
    <row r="7" spans="1:9" ht="24" customHeight="1" thickBot="1" x14ac:dyDescent="0.25">
      <c r="A7" s="6" t="s">
        <v>49</v>
      </c>
      <c r="B7" s="201">
        <f>B4+B5+B6</f>
        <v>81728231</v>
      </c>
      <c r="C7" s="201">
        <f>C4+C5+C6</f>
        <v>51958244.219999999</v>
      </c>
      <c r="D7" s="201">
        <f>D4+D5+D6</f>
        <v>20067799.280000001</v>
      </c>
      <c r="E7" s="24">
        <f>D7/C7*100</f>
        <v>38.622935746307249</v>
      </c>
    </row>
    <row r="8" spans="1:9" ht="24" customHeight="1" x14ac:dyDescent="0.2">
      <c r="A8" s="2"/>
      <c r="B8"/>
      <c r="C8"/>
      <c r="D8"/>
    </row>
    <row r="9" spans="1:9" ht="24" customHeight="1" x14ac:dyDescent="0.25">
      <c r="A9" s="3"/>
      <c r="B9"/>
      <c r="C9"/>
      <c r="D9"/>
    </row>
    <row r="10" spans="1:9" ht="24" customHeight="1" x14ac:dyDescent="0.25">
      <c r="A10" s="3"/>
      <c r="B10"/>
      <c r="C10"/>
      <c r="D10"/>
      <c r="E10" s="28"/>
    </row>
    <row r="11" spans="1:9" ht="24" customHeight="1" x14ac:dyDescent="0.25">
      <c r="A11" s="3"/>
      <c r="B11"/>
      <c r="C11"/>
      <c r="D11"/>
      <c r="E11" s="28"/>
    </row>
    <row r="12" spans="1:9" ht="24" customHeight="1" x14ac:dyDescent="0.25">
      <c r="A12" s="3"/>
      <c r="B12"/>
      <c r="C12"/>
      <c r="D12"/>
      <c r="E12" s="28"/>
    </row>
    <row r="13" spans="1:9" ht="24" customHeight="1" x14ac:dyDescent="0.25">
      <c r="A13" s="3"/>
      <c r="B13"/>
      <c r="C13"/>
      <c r="D13"/>
    </row>
    <row r="14" spans="1:9" ht="24" customHeight="1" x14ac:dyDescent="0.25">
      <c r="A14" s="3"/>
      <c r="B14"/>
      <c r="C14"/>
      <c r="D14"/>
    </row>
    <row r="15" spans="1:9" ht="13.15" customHeight="1" x14ac:dyDescent="0.25">
      <c r="A15" s="4"/>
      <c r="B15"/>
      <c r="C15"/>
      <c r="D15"/>
    </row>
    <row r="16" spans="1:9" ht="33.6" customHeight="1" x14ac:dyDescent="0.25">
      <c r="A16" s="278" t="s">
        <v>294</v>
      </c>
      <c r="B16" s="278"/>
      <c r="C16" s="278"/>
      <c r="D16" s="278"/>
      <c r="E16" s="13"/>
      <c r="I16" s="1"/>
    </row>
    <row r="18" spans="1:9" ht="24" customHeight="1" x14ac:dyDescent="0.2">
      <c r="A18" s="11"/>
      <c r="I18" s="1"/>
    </row>
  </sheetData>
  <mergeCells count="1">
    <mergeCell ref="A16:D16"/>
  </mergeCells>
  <pageMargins left="0.25" right="0.25" top="0.75" bottom="0.75" header="0.3" footer="0.3"/>
  <pageSetup paperSize="9" scale="77" fitToHeight="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24:L25"/>
  <sheetViews>
    <sheetView workbookViewId="0">
      <selection activeCell="T25" sqref="T25"/>
    </sheetView>
  </sheetViews>
  <sheetFormatPr defaultRowHeight="12.75" x14ac:dyDescent="0.2"/>
  <sheetData>
    <row r="24" spans="11:12" ht="13.5" thickBot="1" x14ac:dyDescent="0.25"/>
    <row r="25" spans="11:12" ht="189" x14ac:dyDescent="0.2">
      <c r="K25" s="27" t="s">
        <v>117</v>
      </c>
      <c r="L25" s="26"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izvršeni rashodi</vt:lpstr>
      <vt:lpstr>извршена улагања</vt:lpstr>
      <vt:lpstr>izvršeni prihodi</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JPZUZS Obrenovac</dc:creator>
  <cp:lastModifiedBy>Korisnik</cp:lastModifiedBy>
  <cp:lastPrinted>2020-09-15T05:24:11Z</cp:lastPrinted>
  <dcterms:created xsi:type="dcterms:W3CDTF">1996-10-14T23:33:28Z</dcterms:created>
  <dcterms:modified xsi:type="dcterms:W3CDTF">2020-09-15T12:18:21Z</dcterms:modified>
</cp:coreProperties>
</file>