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'Sheet1'!$A$1:$N$61</definedName>
  </definedNames>
  <calcPr fullCalcOnLoad="1"/>
</workbook>
</file>

<file path=xl/sharedStrings.xml><?xml version="1.0" encoding="utf-8"?>
<sst xmlns="http://schemas.openxmlformats.org/spreadsheetml/2006/main" count="77" uniqueCount="36">
  <si>
    <t>ИСПЛАТА 2013.</t>
  </si>
  <si>
    <t>УКУПНО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</si>
  <si>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</si>
  <si>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</si>
  <si>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</si>
  <si>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</si>
  <si>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</si>
  <si>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</si>
  <si>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</si>
  <si>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</si>
  <si>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</si>
  <si>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</si>
  <si>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</si>
  <si>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</si>
  <si>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</si>
  <si>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</si>
  <si>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</si>
  <si>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</si>
  <si>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</si>
  <si>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</si>
  <si>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Напомена : 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</si>
  <si>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</si>
  <si>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>ПЛАН 2014.</t>
  </si>
  <si>
    <t>ново запослени</t>
  </si>
  <si>
    <t xml:space="preserve">                   ПОСЛОВОДСТВО</t>
  </si>
  <si>
    <t xml:space="preserve">   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</si>
  <si>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 xml:space="preserve">                                                                                                                                                                           Исплаћена маса за зараде, број запослених и просечна зарада по месецима за 2013.годину**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</si>
  <si>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* старозапослени у 2013. години су они запослени који су били у радном односу у децембру 2012. године</t>
  </si>
  <si>
    <t xml:space="preserve">                                                                                     ** исплата са проценом до краја године</t>
  </si>
  <si>
    <t xml:space="preserve">                                                                                                                                                                                                            *старозапослени у 2014. години су они запослени који су били у радном односу у предузећу у децембру 2013. године</t>
  </si>
  <si>
    <r>
      <t xml:space="preserve">ПРОСЕК </t>
    </r>
    <r>
      <rPr>
        <sz val="6"/>
        <rFont val="Arial"/>
        <family val="2"/>
      </rPr>
      <t>(УКУПНО/12)</t>
    </r>
  </si>
  <si>
    <t xml:space="preserve">                                       Запослена која користи породиљско одсуство и одсуство ради неге детета остварује накнаду зараде.</t>
  </si>
  <si>
    <t xml:space="preserve">                                                                                                                                                                                   Маса за зараде, број запослених и просечна зарада по месецима за период од 01.01. до 31.12.  2014. године</t>
  </si>
  <si>
    <t xml:space="preserve">   У априлу 2014.године се вратила запослена на неодређено време,  са породиљског одсуства и одсуства ради неге детета, када је престао радни однос заснован  на одређено време. </t>
  </si>
  <si>
    <t xml:space="preserve">                            </t>
  </si>
  <si>
    <t>Табела 5.1.3. ИСПЛАЋЕНЕ ЗАРАДЕ ЗА 2013.ГОДИНУ И ПЛАН ЗАРАДА ЗА ПЕРИОД ОД 01.01 ДО 31.12.2014.ГОДИНЕ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</si>
</sst>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/>
    </xf>
    <xf numFmtId="0" fontId="0" fillId="0" borderId="34" xfId="0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/>
    </xf>
    <xf numFmtId="0" fontId="3" fillId="0" borderId="37" xfId="0" applyFont="1" applyBorder="1" applyAlignment="1">
      <alignment/>
    </xf>
    <xf numFmtId="1" fontId="3" fillId="0" borderId="3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39" xfId="0" applyFont="1" applyBorder="1" applyAlignment="1">
      <alignment horizontal="center" wrapText="1"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5" xfId="0" applyBorder="1" applyAlignment="1">
      <alignment/>
    </xf>
    <xf numFmtId="4" fontId="0" fillId="0" borderId="35" xfId="0" applyNumberForma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43" xfId="0" applyFont="1" applyBorder="1" applyAlignment="1">
      <alignment/>
    </xf>
    <xf numFmtId="4" fontId="3" fillId="0" borderId="43" xfId="0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9"/>
  <sheetViews>
    <sheetView tabSelected="1" zoomScalePageLayoutView="0" workbookViewId="0" topLeftCell="A37">
      <selection activeCell="E45" sqref="E45"/>
    </sheetView>
  </sheetViews>
  <sheetFormatPr defaultColWidth="9.140625" defaultRowHeight="12.75"/>
  <cols>
    <col min="1" max="1" width="10.57421875" style="35" customWidth="1"/>
    <col min="2" max="2" width="12.00390625" style="0" customWidth="1"/>
    <col min="3" max="3" width="13.7109375" style="0" customWidth="1"/>
    <col min="4" max="4" width="11.8515625" style="0" customWidth="1"/>
    <col min="5" max="5" width="11.140625" style="0" customWidth="1"/>
    <col min="6" max="6" width="13.8515625" style="0" customWidth="1"/>
    <col min="7" max="7" width="10.8515625" style="0" customWidth="1"/>
    <col min="8" max="8" width="10.57421875" style="0" customWidth="1"/>
    <col min="9" max="9" width="11.00390625" style="0" customWidth="1"/>
    <col min="10" max="10" width="12.8515625" style="0" customWidth="1"/>
    <col min="12" max="12" width="11.140625" style="0" customWidth="1"/>
    <col min="13" max="13" width="24.28125" style="0" customWidth="1"/>
    <col min="14" max="14" width="11.57421875" style="0" customWidth="1"/>
    <col min="15" max="15" width="9.140625" style="0" hidden="1" customWidth="1"/>
    <col min="16" max="16" width="11.7109375" style="0" bestFit="1" customWidth="1"/>
  </cols>
  <sheetData>
    <row r="2" ht="12.75">
      <c r="A2" s="56" t="s">
        <v>35</v>
      </c>
    </row>
    <row r="3" ht="12.75">
      <c r="A3" s="56"/>
    </row>
    <row r="4" s="1" customFormat="1" ht="13.5" thickBot="1">
      <c r="A4" s="34" t="s">
        <v>26</v>
      </c>
    </row>
    <row r="5" spans="1:13" s="3" customFormat="1" ht="23.25" thickBot="1">
      <c r="A5" s="36" t="s">
        <v>0</v>
      </c>
      <c r="B5" s="11" t="s">
        <v>1</v>
      </c>
      <c r="C5" s="11"/>
      <c r="D5" s="22"/>
      <c r="E5" s="14" t="s">
        <v>2</v>
      </c>
      <c r="F5" s="13"/>
      <c r="G5" s="77"/>
      <c r="H5" s="78" t="s">
        <v>3</v>
      </c>
      <c r="I5" s="78"/>
      <c r="J5" s="82"/>
      <c r="K5" s="10" t="s">
        <v>24</v>
      </c>
      <c r="L5" s="11"/>
      <c r="M5" s="12"/>
    </row>
    <row r="6" spans="1:13" s="5" customFormat="1" ht="23.25" customHeight="1" thickBot="1">
      <c r="A6" s="37"/>
      <c r="B6" s="15" t="s">
        <v>5</v>
      </c>
      <c r="C6" s="16" t="s">
        <v>6</v>
      </c>
      <c r="D6" s="15" t="s">
        <v>7</v>
      </c>
      <c r="E6" s="17" t="s">
        <v>5</v>
      </c>
      <c r="F6" s="16" t="s">
        <v>6</v>
      </c>
      <c r="G6" s="15" t="s">
        <v>7</v>
      </c>
      <c r="H6" s="17" t="s">
        <v>5</v>
      </c>
      <c r="I6" s="17" t="s">
        <v>6</v>
      </c>
      <c r="J6" s="18" t="s">
        <v>7</v>
      </c>
      <c r="K6" s="81" t="s">
        <v>5</v>
      </c>
      <c r="L6" s="17" t="s">
        <v>6</v>
      </c>
      <c r="M6" s="18" t="s">
        <v>7</v>
      </c>
    </row>
    <row r="7" spans="1:13" ht="16.5" customHeight="1">
      <c r="A7" s="38" t="s">
        <v>8</v>
      </c>
      <c r="B7" s="21">
        <v>12</v>
      </c>
      <c r="C7" s="6">
        <v>942045.06</v>
      </c>
      <c r="D7" s="8">
        <f>SUM(C7/B7)</f>
        <v>78503.755</v>
      </c>
      <c r="E7" s="2">
        <v>12</v>
      </c>
      <c r="F7" s="9">
        <f>SUM(C7-L7)</f>
        <v>779534.06</v>
      </c>
      <c r="G7" s="83">
        <v>0</v>
      </c>
      <c r="H7" s="79">
        <v>0</v>
      </c>
      <c r="I7" s="80">
        <v>0</v>
      </c>
      <c r="J7" s="84">
        <v>0</v>
      </c>
      <c r="K7" s="7">
        <v>1</v>
      </c>
      <c r="L7" s="9">
        <v>162511</v>
      </c>
      <c r="M7" s="9">
        <f>SUM(L7/K7)</f>
        <v>162511</v>
      </c>
    </row>
    <row r="8" spans="1:13" ht="19.5" customHeight="1">
      <c r="A8" s="38" t="s">
        <v>9</v>
      </c>
      <c r="B8" s="21">
        <v>12</v>
      </c>
      <c r="C8" s="6">
        <v>941852.02</v>
      </c>
      <c r="D8" s="8">
        <f aca="true" t="shared" si="0" ref="D8:D18">SUM(C8/B8)</f>
        <v>78487.66833333333</v>
      </c>
      <c r="E8" s="2">
        <v>12</v>
      </c>
      <c r="F8" s="9">
        <f aca="true" t="shared" si="1" ref="F8:F18">SUM(C8-L8)</f>
        <v>779341.02</v>
      </c>
      <c r="G8" s="8">
        <v>0</v>
      </c>
      <c r="H8" s="2">
        <v>0</v>
      </c>
      <c r="I8" s="60">
        <v>0</v>
      </c>
      <c r="J8" s="6">
        <v>0</v>
      </c>
      <c r="K8" s="7">
        <v>1</v>
      </c>
      <c r="L8" s="9">
        <v>162511</v>
      </c>
      <c r="M8" s="9">
        <f aca="true" t="shared" si="2" ref="M8:M18">SUM(L8/K8)</f>
        <v>162511</v>
      </c>
    </row>
    <row r="9" spans="1:13" ht="20.25" customHeight="1">
      <c r="A9" s="38" t="s">
        <v>10</v>
      </c>
      <c r="B9" s="21">
        <v>12</v>
      </c>
      <c r="C9" s="6">
        <v>942356.99</v>
      </c>
      <c r="D9" s="8">
        <f t="shared" si="0"/>
        <v>78529.74916666666</v>
      </c>
      <c r="E9" s="2">
        <v>12</v>
      </c>
      <c r="F9" s="9">
        <f t="shared" si="1"/>
        <v>779844.99</v>
      </c>
      <c r="G9" s="8">
        <v>0</v>
      </c>
      <c r="H9" s="2">
        <v>0</v>
      </c>
      <c r="I9" s="60">
        <v>0</v>
      </c>
      <c r="J9" s="6">
        <v>0</v>
      </c>
      <c r="K9" s="7">
        <v>1</v>
      </c>
      <c r="L9" s="9">
        <v>162512</v>
      </c>
      <c r="M9" s="9">
        <f t="shared" si="2"/>
        <v>162512</v>
      </c>
    </row>
    <row r="10" spans="1:13" ht="18" customHeight="1">
      <c r="A10" s="38" t="s">
        <v>11</v>
      </c>
      <c r="B10" s="21">
        <v>12</v>
      </c>
      <c r="C10" s="6">
        <v>960670.89</v>
      </c>
      <c r="D10" s="8">
        <f t="shared" si="0"/>
        <v>80055.9075</v>
      </c>
      <c r="E10" s="2">
        <v>12</v>
      </c>
      <c r="F10" s="9">
        <f t="shared" si="1"/>
        <v>795064.76</v>
      </c>
      <c r="G10" s="8">
        <v>0</v>
      </c>
      <c r="H10" s="2">
        <v>0</v>
      </c>
      <c r="I10" s="60">
        <v>0</v>
      </c>
      <c r="J10" s="6">
        <v>0</v>
      </c>
      <c r="K10" s="7">
        <v>1</v>
      </c>
      <c r="L10" s="9">
        <v>165606.13</v>
      </c>
      <c r="M10" s="9">
        <f t="shared" si="2"/>
        <v>165606.13</v>
      </c>
    </row>
    <row r="11" spans="1:13" ht="19.5" customHeight="1">
      <c r="A11" s="38" t="s">
        <v>12</v>
      </c>
      <c r="B11" s="21">
        <v>12</v>
      </c>
      <c r="C11" s="6">
        <v>972467.17</v>
      </c>
      <c r="D11" s="8">
        <f t="shared" si="0"/>
        <v>81038.93083333333</v>
      </c>
      <c r="E11" s="2">
        <v>12</v>
      </c>
      <c r="F11" s="9">
        <f t="shared" si="1"/>
        <v>804511.2000000001</v>
      </c>
      <c r="G11" s="8">
        <v>0</v>
      </c>
      <c r="H11" s="2">
        <v>0</v>
      </c>
      <c r="I11" s="60">
        <v>0</v>
      </c>
      <c r="J11" s="6">
        <v>0</v>
      </c>
      <c r="K11" s="7">
        <v>1</v>
      </c>
      <c r="L11" s="9">
        <v>167955.97</v>
      </c>
      <c r="M11" s="9">
        <f t="shared" si="2"/>
        <v>167955.97</v>
      </c>
    </row>
    <row r="12" spans="1:13" ht="18.75" customHeight="1">
      <c r="A12" s="38" t="s">
        <v>13</v>
      </c>
      <c r="B12" s="21">
        <v>12</v>
      </c>
      <c r="C12" s="6">
        <v>945648.74</v>
      </c>
      <c r="D12" s="8">
        <f t="shared" si="0"/>
        <v>78804.06166666666</v>
      </c>
      <c r="E12" s="2">
        <v>12</v>
      </c>
      <c r="F12" s="9">
        <f t="shared" si="1"/>
        <v>779496.65</v>
      </c>
      <c r="G12" s="8">
        <v>0</v>
      </c>
      <c r="H12" s="2">
        <v>0</v>
      </c>
      <c r="I12" s="60">
        <v>0</v>
      </c>
      <c r="J12" s="6">
        <v>0</v>
      </c>
      <c r="K12" s="7">
        <v>1</v>
      </c>
      <c r="L12" s="9">
        <v>166152.09</v>
      </c>
      <c r="M12" s="9">
        <f t="shared" si="2"/>
        <v>166152.09</v>
      </c>
    </row>
    <row r="13" spans="1:13" ht="22.5" customHeight="1">
      <c r="A13" s="38" t="s">
        <v>14</v>
      </c>
      <c r="B13" s="21">
        <v>11</v>
      </c>
      <c r="C13" s="6">
        <v>867741.84</v>
      </c>
      <c r="D13" s="8">
        <f t="shared" si="0"/>
        <v>78885.62181818181</v>
      </c>
      <c r="E13" s="2">
        <v>11</v>
      </c>
      <c r="F13" s="9">
        <f t="shared" si="1"/>
        <v>701589.75</v>
      </c>
      <c r="G13" s="8">
        <v>0</v>
      </c>
      <c r="H13" s="2">
        <v>0</v>
      </c>
      <c r="I13" s="60">
        <v>0</v>
      </c>
      <c r="J13" s="6">
        <v>0</v>
      </c>
      <c r="K13" s="7">
        <v>1</v>
      </c>
      <c r="L13" s="9">
        <v>166152.09</v>
      </c>
      <c r="M13" s="9">
        <f t="shared" si="2"/>
        <v>166152.09</v>
      </c>
    </row>
    <row r="14" spans="1:13" ht="22.5" customHeight="1">
      <c r="A14" s="38" t="s">
        <v>15</v>
      </c>
      <c r="B14" s="21">
        <v>11</v>
      </c>
      <c r="C14" s="6">
        <v>868378.26</v>
      </c>
      <c r="D14" s="8">
        <f t="shared" si="0"/>
        <v>78943.47818181818</v>
      </c>
      <c r="E14" s="2">
        <v>11</v>
      </c>
      <c r="F14" s="9">
        <f t="shared" si="1"/>
        <v>702226.17</v>
      </c>
      <c r="G14" s="8">
        <v>0</v>
      </c>
      <c r="H14" s="2">
        <v>0</v>
      </c>
      <c r="I14" s="60">
        <v>0</v>
      </c>
      <c r="J14" s="6">
        <v>0</v>
      </c>
      <c r="K14" s="7">
        <v>1</v>
      </c>
      <c r="L14" s="9">
        <v>166152.09</v>
      </c>
      <c r="M14" s="9">
        <f t="shared" si="2"/>
        <v>166152.09</v>
      </c>
    </row>
    <row r="15" spans="1:13" ht="19.5" customHeight="1">
      <c r="A15" s="38" t="s">
        <v>16</v>
      </c>
      <c r="B15" s="21">
        <v>11</v>
      </c>
      <c r="C15" s="6">
        <v>868700.36</v>
      </c>
      <c r="D15" s="8">
        <f t="shared" si="0"/>
        <v>78972.76</v>
      </c>
      <c r="E15" s="2">
        <v>11</v>
      </c>
      <c r="F15" s="9">
        <f t="shared" si="1"/>
        <v>702548.27</v>
      </c>
      <c r="G15" s="8">
        <v>0</v>
      </c>
      <c r="H15" s="2">
        <v>0</v>
      </c>
      <c r="I15" s="60">
        <v>0</v>
      </c>
      <c r="J15" s="6">
        <v>0</v>
      </c>
      <c r="K15" s="7">
        <v>1</v>
      </c>
      <c r="L15" s="9">
        <v>166152.09</v>
      </c>
      <c r="M15" s="9">
        <f t="shared" si="2"/>
        <v>166152.09</v>
      </c>
    </row>
    <row r="16" spans="1:13" ht="20.25" customHeight="1">
      <c r="A16" s="38" t="s">
        <v>17</v>
      </c>
      <c r="B16" s="21">
        <v>12</v>
      </c>
      <c r="C16" s="6">
        <v>950023.51</v>
      </c>
      <c r="D16" s="8">
        <f t="shared" si="0"/>
        <v>79168.62583333334</v>
      </c>
      <c r="E16" s="2">
        <v>12</v>
      </c>
      <c r="F16" s="9">
        <f t="shared" si="1"/>
        <v>782649.2</v>
      </c>
      <c r="G16" s="8">
        <v>0</v>
      </c>
      <c r="H16" s="19">
        <v>0</v>
      </c>
      <c r="I16" s="60">
        <v>0</v>
      </c>
      <c r="J16" s="6">
        <v>0</v>
      </c>
      <c r="K16" s="20">
        <v>1</v>
      </c>
      <c r="L16" s="9">
        <v>167374.31</v>
      </c>
      <c r="M16" s="9">
        <f t="shared" si="2"/>
        <v>167374.31</v>
      </c>
    </row>
    <row r="17" spans="1:13" ht="17.25" customHeight="1">
      <c r="A17" s="38" t="s">
        <v>18</v>
      </c>
      <c r="B17" s="21">
        <v>12</v>
      </c>
      <c r="C17" s="6">
        <v>946374.16</v>
      </c>
      <c r="D17" s="8">
        <f t="shared" si="0"/>
        <v>78864.51333333334</v>
      </c>
      <c r="E17" s="2">
        <v>12</v>
      </c>
      <c r="F17" s="9">
        <f t="shared" si="1"/>
        <v>779814.49</v>
      </c>
      <c r="G17" s="8">
        <v>0</v>
      </c>
      <c r="H17" s="19">
        <v>0</v>
      </c>
      <c r="I17" s="60">
        <v>0</v>
      </c>
      <c r="J17" s="6">
        <v>0</v>
      </c>
      <c r="K17" s="20">
        <v>1</v>
      </c>
      <c r="L17" s="9">
        <v>166559.67</v>
      </c>
      <c r="M17" s="9">
        <f t="shared" si="2"/>
        <v>166559.67</v>
      </c>
    </row>
    <row r="18" spans="1:13" ht="23.25" customHeight="1" thickBot="1">
      <c r="A18" s="38" t="s">
        <v>19</v>
      </c>
      <c r="B18" s="21">
        <v>12</v>
      </c>
      <c r="C18" s="6">
        <v>980000</v>
      </c>
      <c r="D18" s="8">
        <f t="shared" si="0"/>
        <v>81666.66666666667</v>
      </c>
      <c r="E18" s="2">
        <v>12</v>
      </c>
      <c r="F18" s="9">
        <f t="shared" si="1"/>
        <v>811012.44</v>
      </c>
      <c r="G18" s="8">
        <v>0</v>
      </c>
      <c r="H18" s="19">
        <v>0</v>
      </c>
      <c r="I18" s="60">
        <v>0</v>
      </c>
      <c r="J18" s="6">
        <v>0</v>
      </c>
      <c r="K18" s="20">
        <v>1</v>
      </c>
      <c r="L18" s="9">
        <v>168987.56</v>
      </c>
      <c r="M18" s="9">
        <f t="shared" si="2"/>
        <v>168987.56</v>
      </c>
    </row>
    <row r="19" spans="1:15" s="3" customFormat="1" ht="19.5" customHeight="1" thickBot="1">
      <c r="A19" s="64" t="s">
        <v>1</v>
      </c>
      <c r="B19" s="65">
        <f>SUM(B7:B18)</f>
        <v>141</v>
      </c>
      <c r="C19" s="66">
        <f>SUM(C7:C18)</f>
        <v>11186259.000000002</v>
      </c>
      <c r="D19" s="67">
        <f aca="true" t="shared" si="3" ref="D19:M19">SUM(D7:D18)</f>
        <v>951921.7383333332</v>
      </c>
      <c r="E19" s="68">
        <f t="shared" si="3"/>
        <v>141</v>
      </c>
      <c r="F19" s="66">
        <f t="shared" si="3"/>
        <v>9197633.000000002</v>
      </c>
      <c r="G19" s="67">
        <f t="shared" si="3"/>
        <v>0</v>
      </c>
      <c r="H19" s="69">
        <f t="shared" si="3"/>
        <v>0</v>
      </c>
      <c r="I19" s="69">
        <f t="shared" si="3"/>
        <v>0</v>
      </c>
      <c r="J19" s="70">
        <f t="shared" si="3"/>
        <v>0</v>
      </c>
      <c r="K19" s="71">
        <f t="shared" si="3"/>
        <v>12</v>
      </c>
      <c r="L19" s="68">
        <f t="shared" si="3"/>
        <v>1988626.0000000002</v>
      </c>
      <c r="M19" s="66">
        <f t="shared" si="3"/>
        <v>1988626.0000000002</v>
      </c>
      <c r="N19" s="4"/>
      <c r="O19" s="4"/>
    </row>
    <row r="20" spans="1:15" ht="25.5" customHeight="1" thickBot="1">
      <c r="A20" s="72" t="s">
        <v>30</v>
      </c>
      <c r="B20" s="61">
        <v>12</v>
      </c>
      <c r="C20" s="63">
        <f>SUM(C19/12)</f>
        <v>932188.2500000001</v>
      </c>
      <c r="D20" s="73">
        <f aca="true" t="shared" si="4" ref="D20:M20">SUM(D19/12)</f>
        <v>79326.81152777777</v>
      </c>
      <c r="E20" s="74">
        <v>12</v>
      </c>
      <c r="F20" s="63">
        <f t="shared" si="4"/>
        <v>766469.4166666669</v>
      </c>
      <c r="G20" s="73">
        <f t="shared" si="4"/>
        <v>0</v>
      </c>
      <c r="H20" s="75">
        <f t="shared" si="4"/>
        <v>0</v>
      </c>
      <c r="I20" s="75">
        <f t="shared" si="4"/>
        <v>0</v>
      </c>
      <c r="J20" s="62">
        <f t="shared" si="4"/>
        <v>0</v>
      </c>
      <c r="K20" s="76">
        <f t="shared" si="4"/>
        <v>1</v>
      </c>
      <c r="L20" s="74">
        <f t="shared" si="4"/>
        <v>165718.83333333334</v>
      </c>
      <c r="M20" s="63">
        <f t="shared" si="4"/>
        <v>165718.83333333334</v>
      </c>
      <c r="N20" s="4"/>
      <c r="O20" s="4"/>
    </row>
    <row r="21" spans="1:15" ht="12.75">
      <c r="A21" s="39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" ht="12.75">
      <c r="A22" s="54" t="s">
        <v>28</v>
      </c>
      <c r="B22" s="59"/>
    </row>
    <row r="23" spans="1:22" ht="12.75">
      <c r="A23" s="55"/>
      <c r="B23" s="55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8" s="3" customFormat="1" ht="11.25">
      <c r="B24" s="57"/>
      <c r="C24" s="57"/>
      <c r="D24" s="57"/>
      <c r="G24" s="58"/>
      <c r="H24" s="58" t="s">
        <v>21</v>
      </c>
    </row>
    <row r="25" spans="2:8" s="3" customFormat="1" ht="11.25">
      <c r="B25" s="57"/>
      <c r="C25" s="57"/>
      <c r="D25" s="57"/>
      <c r="G25" s="58"/>
      <c r="H25" s="58" t="s">
        <v>25</v>
      </c>
    </row>
    <row r="26" spans="2:5" s="3" customFormat="1" ht="11.25">
      <c r="B26" s="57"/>
      <c r="C26" s="57"/>
      <c r="D26" s="57"/>
      <c r="E26" s="58" t="s">
        <v>31</v>
      </c>
    </row>
    <row r="27" spans="2:5" s="3" customFormat="1" ht="11.25">
      <c r="B27" s="57"/>
      <c r="C27" s="57"/>
      <c r="D27" s="57"/>
      <c r="E27" s="58"/>
    </row>
    <row r="28" spans="2:5" s="3" customFormat="1" ht="11.25">
      <c r="B28" s="57"/>
      <c r="C28" s="57"/>
      <c r="D28" s="57"/>
      <c r="E28" s="58"/>
    </row>
    <row r="29" spans="2:5" s="3" customFormat="1" ht="11.25">
      <c r="B29" s="57"/>
      <c r="C29" s="57"/>
      <c r="D29" s="57"/>
      <c r="E29" s="58"/>
    </row>
    <row r="30" spans="2:5" s="3" customFormat="1" ht="11.25">
      <c r="B30" s="57"/>
      <c r="C30" s="57"/>
      <c r="D30" s="57"/>
      <c r="E30" s="58"/>
    </row>
    <row r="31" spans="2:5" s="3" customFormat="1" ht="11.25">
      <c r="B31" s="57"/>
      <c r="C31" s="57"/>
      <c r="D31" s="57"/>
      <c r="E31" s="58"/>
    </row>
    <row r="32" spans="2:5" s="3" customFormat="1" ht="11.25">
      <c r="B32" s="57"/>
      <c r="C32" s="57"/>
      <c r="D32" s="57"/>
      <c r="E32" s="58"/>
    </row>
    <row r="33" spans="2:5" s="3" customFormat="1" ht="11.25">
      <c r="B33" s="57"/>
      <c r="C33" s="57"/>
      <c r="D33" s="57"/>
      <c r="E33" s="58"/>
    </row>
    <row r="34" spans="2:5" s="3" customFormat="1" ht="11.25">
      <c r="B34" s="57"/>
      <c r="C34" s="57"/>
      <c r="D34" s="57"/>
      <c r="E34" s="58"/>
    </row>
    <row r="35" spans="2:6" s="3" customFormat="1" ht="11.25">
      <c r="B35" s="57"/>
      <c r="C35" s="57"/>
      <c r="D35" s="57"/>
      <c r="E35" s="58"/>
      <c r="F35" s="97"/>
    </row>
    <row r="36" spans="2:5" s="3" customFormat="1" ht="11.25">
      <c r="B36" s="57"/>
      <c r="C36" s="57"/>
      <c r="D36" s="57"/>
      <c r="E36" s="58"/>
    </row>
    <row r="37" spans="2:5" s="3" customFormat="1" ht="11.25">
      <c r="B37" s="57"/>
      <c r="C37" s="57"/>
      <c r="D37" s="57"/>
      <c r="E37" s="58"/>
    </row>
    <row r="38" spans="1:9" s="3" customFormat="1" ht="11.25">
      <c r="A38" s="58"/>
      <c r="D38" s="58"/>
      <c r="E38" s="58"/>
      <c r="H38" s="58"/>
      <c r="I38" s="58"/>
    </row>
    <row r="39" s="1" customFormat="1" ht="13.5" thickBot="1">
      <c r="A39" s="34" t="s">
        <v>32</v>
      </c>
    </row>
    <row r="40" spans="1:15" s="3" customFormat="1" ht="12" thickBot="1">
      <c r="A40" s="30" t="s">
        <v>22</v>
      </c>
      <c r="B40" s="24" t="s">
        <v>1</v>
      </c>
      <c r="C40" s="25"/>
      <c r="D40" s="26"/>
      <c r="E40" s="28" t="s">
        <v>2</v>
      </c>
      <c r="F40" s="29"/>
      <c r="G40" s="27"/>
      <c r="H40" s="28" t="s">
        <v>3</v>
      </c>
      <c r="I40" s="29"/>
      <c r="J40" s="27"/>
      <c r="K40" s="44" t="s">
        <v>4</v>
      </c>
      <c r="L40" s="29"/>
      <c r="M40" s="29"/>
      <c r="N40" s="27"/>
      <c r="O40" s="27"/>
    </row>
    <row r="41" spans="1:16" s="5" customFormat="1" ht="34.5" thickBot="1">
      <c r="A41" s="40"/>
      <c r="B41" s="15" t="s">
        <v>5</v>
      </c>
      <c r="C41" s="17" t="s">
        <v>6</v>
      </c>
      <c r="D41" s="16" t="s">
        <v>7</v>
      </c>
      <c r="E41" s="15" t="s">
        <v>5</v>
      </c>
      <c r="F41" s="17" t="s">
        <v>6</v>
      </c>
      <c r="G41" s="16" t="s">
        <v>7</v>
      </c>
      <c r="H41" s="15" t="s">
        <v>5</v>
      </c>
      <c r="I41" s="17" t="s">
        <v>6</v>
      </c>
      <c r="J41" s="16" t="s">
        <v>7</v>
      </c>
      <c r="K41" s="15" t="s">
        <v>5</v>
      </c>
      <c r="L41" s="17" t="s">
        <v>23</v>
      </c>
      <c r="M41" s="17" t="s">
        <v>6</v>
      </c>
      <c r="N41" s="18" t="s">
        <v>7</v>
      </c>
      <c r="O41" s="42"/>
      <c r="P41" s="43"/>
    </row>
    <row r="42" spans="1:15" ht="16.5" customHeight="1">
      <c r="A42" s="41" t="s">
        <v>8</v>
      </c>
      <c r="B42" s="45">
        <v>12</v>
      </c>
      <c r="C42" s="46">
        <v>929817</v>
      </c>
      <c r="D42" s="47">
        <f>SUM(C42/B42)</f>
        <v>77484.75</v>
      </c>
      <c r="E42" s="45">
        <v>12</v>
      </c>
      <c r="F42" s="46">
        <f>SUM(C42-M42)</f>
        <v>764817</v>
      </c>
      <c r="G42" s="47">
        <f>SUM(F42/E42)</f>
        <v>63734.75</v>
      </c>
      <c r="H42" s="45">
        <v>0</v>
      </c>
      <c r="I42" s="48">
        <v>0</v>
      </c>
      <c r="J42" s="49">
        <v>0</v>
      </c>
      <c r="K42" s="45">
        <v>1</v>
      </c>
      <c r="L42" s="48">
        <v>0</v>
      </c>
      <c r="M42" s="46">
        <v>165000</v>
      </c>
      <c r="N42" s="46">
        <f>SUM(M42/K42)</f>
        <v>165000</v>
      </c>
      <c r="O42" s="23"/>
    </row>
    <row r="43" spans="1:15" ht="21.75" customHeight="1">
      <c r="A43" s="38" t="s">
        <v>9</v>
      </c>
      <c r="B43" s="50">
        <v>12</v>
      </c>
      <c r="C43" s="51">
        <v>897303</v>
      </c>
      <c r="D43" s="47">
        <f>SUM(C43/B43)</f>
        <v>74775.25</v>
      </c>
      <c r="E43" s="50">
        <v>12</v>
      </c>
      <c r="F43" s="46">
        <f>SUM(C43-M43)</f>
        <v>738303</v>
      </c>
      <c r="G43" s="47">
        <f>SUM(F43/E43)</f>
        <v>61525.25</v>
      </c>
      <c r="H43" s="50">
        <v>0</v>
      </c>
      <c r="I43" s="52">
        <v>0</v>
      </c>
      <c r="J43" s="53">
        <v>0</v>
      </c>
      <c r="K43" s="50">
        <v>1</v>
      </c>
      <c r="L43" s="52">
        <v>0</v>
      </c>
      <c r="M43" s="51">
        <v>159000</v>
      </c>
      <c r="N43" s="46">
        <f aca="true" t="shared" si="5" ref="N43:N53">SUM(M43/K43)</f>
        <v>159000</v>
      </c>
      <c r="O43" s="23"/>
    </row>
    <row r="44" spans="1:16" ht="18" customHeight="1">
      <c r="A44" s="38" t="s">
        <v>10</v>
      </c>
      <c r="B44" s="50">
        <v>12</v>
      </c>
      <c r="C44" s="51">
        <v>905623</v>
      </c>
      <c r="D44" s="47">
        <f>SUM(C44/B44)</f>
        <v>75468.58333333333</v>
      </c>
      <c r="E44" s="50">
        <v>12</v>
      </c>
      <c r="F44" s="46">
        <f>SUM(C44-M44)</f>
        <v>746623</v>
      </c>
      <c r="G44" s="47">
        <f>SUM(F44/E44)</f>
        <v>62218.583333333336</v>
      </c>
      <c r="H44" s="50">
        <v>0</v>
      </c>
      <c r="I44" s="52">
        <v>0</v>
      </c>
      <c r="J44" s="53">
        <v>0</v>
      </c>
      <c r="K44" s="50">
        <v>1</v>
      </c>
      <c r="L44" s="52">
        <v>0</v>
      </c>
      <c r="M44" s="51">
        <v>159000</v>
      </c>
      <c r="N44" s="46">
        <f t="shared" si="5"/>
        <v>159000</v>
      </c>
      <c r="O44" s="23"/>
      <c r="P44" s="99"/>
    </row>
    <row r="45" spans="1:15" ht="21.75" customHeight="1">
      <c r="A45" s="38" t="s">
        <v>11</v>
      </c>
      <c r="B45" s="50">
        <v>12</v>
      </c>
      <c r="C45" s="51">
        <v>946179</v>
      </c>
      <c r="D45" s="47">
        <f aca="true" t="shared" si="6" ref="D45:D52">SUM(C45/B45)</f>
        <v>78848.25</v>
      </c>
      <c r="E45" s="50">
        <v>11</v>
      </c>
      <c r="F45" s="46">
        <f aca="true" t="shared" si="7" ref="F45:F53">SUM(C45-M45)</f>
        <v>781179</v>
      </c>
      <c r="G45" s="47">
        <f aca="true" t="shared" si="8" ref="G45:G53">SUM(F45/E45)</f>
        <v>71016.27272727272</v>
      </c>
      <c r="H45" s="50">
        <v>0</v>
      </c>
      <c r="I45" s="52">
        <v>0</v>
      </c>
      <c r="J45" s="53">
        <v>0</v>
      </c>
      <c r="K45" s="50">
        <v>1</v>
      </c>
      <c r="L45" s="52">
        <v>0</v>
      </c>
      <c r="M45" s="51">
        <v>165000</v>
      </c>
      <c r="N45" s="46">
        <f t="shared" si="5"/>
        <v>165000</v>
      </c>
      <c r="O45" s="23"/>
    </row>
    <row r="46" spans="1:15" ht="20.25" customHeight="1">
      <c r="A46" s="38" t="s">
        <v>12</v>
      </c>
      <c r="B46" s="50">
        <v>11</v>
      </c>
      <c r="C46" s="51">
        <v>934040</v>
      </c>
      <c r="D46" s="47">
        <f t="shared" si="6"/>
        <v>84912.72727272728</v>
      </c>
      <c r="E46" s="50">
        <v>11</v>
      </c>
      <c r="F46" s="46">
        <f t="shared" si="7"/>
        <v>769040</v>
      </c>
      <c r="G46" s="47">
        <f t="shared" si="8"/>
        <v>69912.72727272728</v>
      </c>
      <c r="H46" s="50">
        <v>0</v>
      </c>
      <c r="I46" s="52">
        <v>0</v>
      </c>
      <c r="J46" s="53">
        <v>0</v>
      </c>
      <c r="K46" s="50">
        <v>1</v>
      </c>
      <c r="L46" s="52">
        <v>0</v>
      </c>
      <c r="M46" s="51">
        <v>165000</v>
      </c>
      <c r="N46" s="46">
        <f t="shared" si="5"/>
        <v>165000</v>
      </c>
      <c r="O46" s="23"/>
    </row>
    <row r="47" spans="1:16" ht="19.5" customHeight="1">
      <c r="A47" s="38" t="s">
        <v>13</v>
      </c>
      <c r="B47" s="50">
        <v>11</v>
      </c>
      <c r="C47" s="51">
        <v>934855</v>
      </c>
      <c r="D47" s="47">
        <f t="shared" si="6"/>
        <v>84986.81818181818</v>
      </c>
      <c r="E47" s="50">
        <v>11</v>
      </c>
      <c r="F47" s="46">
        <f t="shared" si="7"/>
        <v>771855</v>
      </c>
      <c r="G47" s="47">
        <f t="shared" si="8"/>
        <v>70168.63636363637</v>
      </c>
      <c r="H47" s="50">
        <v>0</v>
      </c>
      <c r="I47" s="52">
        <v>0</v>
      </c>
      <c r="J47" s="53">
        <v>0</v>
      </c>
      <c r="K47" s="50">
        <v>1</v>
      </c>
      <c r="L47" s="52">
        <v>0</v>
      </c>
      <c r="M47" s="51">
        <v>163000</v>
      </c>
      <c r="N47" s="46">
        <f t="shared" si="5"/>
        <v>163000</v>
      </c>
      <c r="O47" s="23"/>
      <c r="P47" s="99"/>
    </row>
    <row r="48" spans="1:16" ht="21.75" customHeight="1">
      <c r="A48" s="38" t="s">
        <v>14</v>
      </c>
      <c r="B48" s="50">
        <v>11</v>
      </c>
      <c r="C48" s="51">
        <v>946190</v>
      </c>
      <c r="D48" s="47">
        <f t="shared" si="6"/>
        <v>86017.27272727272</v>
      </c>
      <c r="E48" s="50">
        <v>11</v>
      </c>
      <c r="F48" s="46">
        <f t="shared" si="7"/>
        <v>785190</v>
      </c>
      <c r="G48" s="47">
        <f t="shared" si="8"/>
        <v>71380.90909090909</v>
      </c>
      <c r="H48" s="50">
        <v>0</v>
      </c>
      <c r="I48" s="52">
        <v>0</v>
      </c>
      <c r="J48" s="53">
        <v>0</v>
      </c>
      <c r="K48" s="50">
        <v>1</v>
      </c>
      <c r="L48" s="52">
        <v>0</v>
      </c>
      <c r="M48" s="51">
        <v>161000</v>
      </c>
      <c r="N48" s="46">
        <f t="shared" si="5"/>
        <v>161000</v>
      </c>
      <c r="O48" s="23"/>
      <c r="P48" s="99"/>
    </row>
    <row r="49" spans="1:15" ht="19.5" customHeight="1">
      <c r="A49" s="38" t="s">
        <v>15</v>
      </c>
      <c r="B49" s="50">
        <v>11</v>
      </c>
      <c r="C49" s="51">
        <v>919648</v>
      </c>
      <c r="D49" s="47">
        <f t="shared" si="6"/>
        <v>83604.36363636363</v>
      </c>
      <c r="E49" s="50">
        <v>11</v>
      </c>
      <c r="F49" s="46">
        <f t="shared" si="7"/>
        <v>759648</v>
      </c>
      <c r="G49" s="47">
        <f t="shared" si="8"/>
        <v>69058.90909090909</v>
      </c>
      <c r="H49" s="50">
        <v>0</v>
      </c>
      <c r="I49" s="52">
        <v>0</v>
      </c>
      <c r="J49" s="53">
        <v>0</v>
      </c>
      <c r="K49" s="50">
        <v>1</v>
      </c>
      <c r="L49" s="52">
        <v>0</v>
      </c>
      <c r="M49" s="51">
        <v>160000</v>
      </c>
      <c r="N49" s="46">
        <f t="shared" si="5"/>
        <v>160000</v>
      </c>
      <c r="O49" s="23"/>
    </row>
    <row r="50" spans="1:16" ht="21.75" customHeight="1">
      <c r="A50" s="38" t="s">
        <v>16</v>
      </c>
      <c r="B50" s="50">
        <v>11</v>
      </c>
      <c r="C50" s="51">
        <v>1030000</v>
      </c>
      <c r="D50" s="47">
        <f t="shared" si="6"/>
        <v>93636.36363636363</v>
      </c>
      <c r="E50" s="50">
        <v>11</v>
      </c>
      <c r="F50" s="46">
        <f t="shared" si="7"/>
        <v>865000</v>
      </c>
      <c r="G50" s="47">
        <f t="shared" si="8"/>
        <v>78636.36363636363</v>
      </c>
      <c r="H50" s="50">
        <v>0</v>
      </c>
      <c r="I50" s="52">
        <v>0</v>
      </c>
      <c r="J50" s="53">
        <v>0</v>
      </c>
      <c r="K50" s="50">
        <v>1</v>
      </c>
      <c r="L50" s="52">
        <v>0</v>
      </c>
      <c r="M50" s="51">
        <v>165000</v>
      </c>
      <c r="N50" s="46">
        <f t="shared" si="5"/>
        <v>165000</v>
      </c>
      <c r="O50" s="23"/>
      <c r="P50" s="99"/>
    </row>
    <row r="51" spans="1:15" ht="22.5" customHeight="1">
      <c r="A51" s="38" t="s">
        <v>17</v>
      </c>
      <c r="B51" s="50">
        <v>11</v>
      </c>
      <c r="C51" s="51">
        <v>1030000</v>
      </c>
      <c r="D51" s="47">
        <f t="shared" si="6"/>
        <v>93636.36363636363</v>
      </c>
      <c r="E51" s="50">
        <v>11</v>
      </c>
      <c r="F51" s="46">
        <f t="shared" si="7"/>
        <v>865000</v>
      </c>
      <c r="G51" s="47">
        <f t="shared" si="8"/>
        <v>78636.36363636363</v>
      </c>
      <c r="H51" s="50">
        <v>0</v>
      </c>
      <c r="I51" s="52">
        <v>0</v>
      </c>
      <c r="J51" s="53">
        <v>0</v>
      </c>
      <c r="K51" s="50">
        <v>1</v>
      </c>
      <c r="L51" s="52">
        <v>0</v>
      </c>
      <c r="M51" s="51">
        <v>165000</v>
      </c>
      <c r="N51" s="46">
        <f t="shared" si="5"/>
        <v>165000</v>
      </c>
      <c r="O51" s="23"/>
    </row>
    <row r="52" spans="1:16" ht="21" customHeight="1">
      <c r="A52" s="38" t="s">
        <v>18</v>
      </c>
      <c r="B52" s="50">
        <v>11</v>
      </c>
      <c r="C52" s="51">
        <v>1030000</v>
      </c>
      <c r="D52" s="47">
        <f t="shared" si="6"/>
        <v>93636.36363636363</v>
      </c>
      <c r="E52" s="50">
        <v>11</v>
      </c>
      <c r="F52" s="46">
        <f t="shared" si="7"/>
        <v>865000</v>
      </c>
      <c r="G52" s="47">
        <f t="shared" si="8"/>
        <v>78636.36363636363</v>
      </c>
      <c r="H52" s="50">
        <v>0</v>
      </c>
      <c r="I52" s="52">
        <v>0</v>
      </c>
      <c r="J52" s="53">
        <v>0</v>
      </c>
      <c r="K52" s="50">
        <v>1</v>
      </c>
      <c r="L52" s="52">
        <v>0</v>
      </c>
      <c r="M52" s="51">
        <v>165000</v>
      </c>
      <c r="N52" s="46">
        <f t="shared" si="5"/>
        <v>165000</v>
      </c>
      <c r="O52" s="23"/>
      <c r="P52" s="99"/>
    </row>
    <row r="53" spans="1:16" ht="18" customHeight="1" thickBot="1">
      <c r="A53" s="85" t="s">
        <v>19</v>
      </c>
      <c r="B53" s="50">
        <v>11</v>
      </c>
      <c r="C53" s="51">
        <v>1030000</v>
      </c>
      <c r="D53" s="47">
        <f>SUM(C53/B53)</f>
        <v>93636.36363636363</v>
      </c>
      <c r="E53" s="50">
        <v>11</v>
      </c>
      <c r="F53" s="46">
        <f t="shared" si="7"/>
        <v>865000</v>
      </c>
      <c r="G53" s="47">
        <f t="shared" si="8"/>
        <v>78636.36363636363</v>
      </c>
      <c r="H53" s="50">
        <v>0</v>
      </c>
      <c r="I53" s="52">
        <v>0</v>
      </c>
      <c r="J53" s="53">
        <v>0</v>
      </c>
      <c r="K53" s="50">
        <v>1</v>
      </c>
      <c r="L53" s="52">
        <v>0</v>
      </c>
      <c r="M53" s="51">
        <v>165000</v>
      </c>
      <c r="N53" s="46">
        <f t="shared" si="5"/>
        <v>165000</v>
      </c>
      <c r="O53" s="23"/>
      <c r="P53" s="99"/>
    </row>
    <row r="54" spans="1:15" s="32" customFormat="1" ht="21.75" customHeight="1" thickBot="1">
      <c r="A54" s="94" t="s">
        <v>1</v>
      </c>
      <c r="B54" s="95">
        <f>SUM(B42:B53)</f>
        <v>136</v>
      </c>
      <c r="C54" s="96">
        <f>SUM(C42:C53)</f>
        <v>11533655</v>
      </c>
      <c r="D54" s="96">
        <f aca="true" t="shared" si="9" ref="D54:N54">SUM(D42:D53)</f>
        <v>1020643.4696969697</v>
      </c>
      <c r="E54" s="96">
        <f t="shared" si="9"/>
        <v>135</v>
      </c>
      <c r="F54" s="96">
        <f t="shared" si="9"/>
        <v>9576655</v>
      </c>
      <c r="G54" s="96">
        <f t="shared" si="9"/>
        <v>853561.4924242424</v>
      </c>
      <c r="H54" s="96">
        <f t="shared" si="9"/>
        <v>0</v>
      </c>
      <c r="I54" s="96">
        <f t="shared" si="9"/>
        <v>0</v>
      </c>
      <c r="J54" s="96">
        <f t="shared" si="9"/>
        <v>0</v>
      </c>
      <c r="K54" s="96">
        <f t="shared" si="9"/>
        <v>12</v>
      </c>
      <c r="L54" s="96">
        <f t="shared" si="9"/>
        <v>0</v>
      </c>
      <c r="M54" s="96">
        <f t="shared" si="9"/>
        <v>1957000</v>
      </c>
      <c r="N54" s="96">
        <f t="shared" si="9"/>
        <v>1957000</v>
      </c>
      <c r="O54" s="31"/>
    </row>
    <row r="55" spans="1:16" s="32" customFormat="1" ht="28.5" customHeight="1" thickBot="1">
      <c r="A55" s="86" t="s">
        <v>30</v>
      </c>
      <c r="B55" s="87">
        <v>11</v>
      </c>
      <c r="C55" s="88">
        <f>SUM(C54/12)</f>
        <v>961137.9166666666</v>
      </c>
      <c r="D55" s="88">
        <f>SUM(D54/12)</f>
        <v>85053.62247474748</v>
      </c>
      <c r="E55" s="87">
        <v>11</v>
      </c>
      <c r="F55" s="88">
        <f>SUM(F54/12)</f>
        <v>798054.5833333334</v>
      </c>
      <c r="G55" s="88">
        <f>SUM(G54/12)</f>
        <v>71130.12436868687</v>
      </c>
      <c r="H55" s="89">
        <v>0</v>
      </c>
      <c r="I55" s="90">
        <v>0</v>
      </c>
      <c r="J55" s="91">
        <v>0</v>
      </c>
      <c r="K55" s="89">
        <v>1</v>
      </c>
      <c r="L55" s="90">
        <v>0</v>
      </c>
      <c r="M55" s="92">
        <f>SUM(M54/12)</f>
        <v>163083.33333333334</v>
      </c>
      <c r="N55" s="93">
        <f>SUM(N54/12)</f>
        <v>163083.33333333334</v>
      </c>
      <c r="O55" s="33"/>
      <c r="P55" s="100"/>
    </row>
    <row r="56" ht="12.75">
      <c r="A56" s="54" t="s">
        <v>29</v>
      </c>
    </row>
    <row r="57" ht="15.75" customHeight="1">
      <c r="B57" s="34" t="s">
        <v>20</v>
      </c>
    </row>
    <row r="58" spans="1:17" ht="13.5" customHeight="1">
      <c r="A58" s="39"/>
      <c r="B58" s="58"/>
      <c r="C58" s="3"/>
      <c r="D58" s="58"/>
      <c r="E58" s="3"/>
      <c r="F58" s="58"/>
      <c r="G58" s="3"/>
      <c r="H58" s="58" t="s">
        <v>21</v>
      </c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9"/>
      <c r="B59" s="58"/>
      <c r="C59" s="3"/>
      <c r="D59" s="58"/>
      <c r="E59" s="3"/>
      <c r="F59" s="58"/>
      <c r="G59" s="3"/>
      <c r="H59" s="58" t="s">
        <v>33</v>
      </c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9"/>
      <c r="B60" s="3"/>
      <c r="C60" s="58"/>
      <c r="D60" s="3"/>
      <c r="E60" s="58" t="s">
        <v>34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>
      <c r="B61" s="58"/>
      <c r="C61" s="3"/>
      <c r="D61" s="58"/>
      <c r="E61" s="3"/>
      <c r="F61" s="58"/>
      <c r="G61" s="3"/>
      <c r="H61" s="58"/>
      <c r="I61" s="3"/>
      <c r="J61" s="3"/>
      <c r="K61" s="3"/>
      <c r="L61" s="3"/>
      <c r="M61" s="3"/>
      <c r="N61" s="3"/>
      <c r="O61" s="3"/>
      <c r="P61" s="3"/>
      <c r="Q61" s="3"/>
    </row>
    <row r="62" spans="2:17" ht="12.75">
      <c r="B62" s="58"/>
      <c r="C62" s="3"/>
      <c r="D62" s="98"/>
      <c r="E62" s="97"/>
      <c r="F62" s="98"/>
      <c r="G62" s="3"/>
      <c r="H62" s="58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3"/>
      <c r="C63" s="3"/>
      <c r="D63" s="97"/>
      <c r="E63" s="97"/>
      <c r="F63" s="9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4:6" ht="12.75">
      <c r="D64" s="99"/>
      <c r="E64" s="99"/>
      <c r="F64" s="99"/>
    </row>
    <row r="65" spans="4:5" ht="12.75">
      <c r="D65" s="99"/>
      <c r="E65" s="99"/>
    </row>
    <row r="66" spans="4:5" ht="12.75">
      <c r="D66" s="99"/>
      <c r="E66" s="99"/>
    </row>
    <row r="67" spans="4:13" ht="12.75"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4:13" ht="12.75"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4:13" ht="12.75"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4:13" ht="12.75"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4:13" ht="12.75"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6:13" ht="12.75">
      <c r="F72" s="99"/>
      <c r="G72" s="99"/>
      <c r="H72" s="99"/>
      <c r="I72" s="99"/>
      <c r="J72" s="99"/>
      <c r="K72" s="99"/>
      <c r="L72" s="99"/>
      <c r="M72" s="99"/>
    </row>
    <row r="73" spans="6:13" ht="12.75">
      <c r="F73" s="99"/>
      <c r="G73" s="99"/>
      <c r="H73" s="99"/>
      <c r="I73" s="99"/>
      <c r="J73" s="99"/>
      <c r="K73" s="99"/>
      <c r="L73" s="99"/>
      <c r="M73" s="99"/>
    </row>
    <row r="74" spans="6:13" ht="12.75">
      <c r="F74" s="99"/>
      <c r="G74" s="99"/>
      <c r="H74" s="99"/>
      <c r="I74" s="99"/>
      <c r="J74" s="99"/>
      <c r="K74" s="99"/>
      <c r="L74" s="99"/>
      <c r="M74" s="99"/>
    </row>
    <row r="75" spans="6:13" ht="12.75">
      <c r="F75" s="99"/>
      <c r="G75" s="99"/>
      <c r="H75" s="99"/>
      <c r="I75" s="99"/>
      <c r="J75" s="99"/>
      <c r="K75" s="99"/>
      <c r="L75" s="99"/>
      <c r="M75" s="99"/>
    </row>
    <row r="76" spans="6:13" ht="12.75">
      <c r="F76" s="99"/>
      <c r="G76" s="99"/>
      <c r="H76" s="99"/>
      <c r="I76" s="99"/>
      <c r="J76" s="99"/>
      <c r="K76" s="99"/>
      <c r="L76" s="99"/>
      <c r="M76" s="99"/>
    </row>
    <row r="77" spans="6:13" ht="12.75">
      <c r="F77" s="99"/>
      <c r="G77" s="99"/>
      <c r="H77" s="99"/>
      <c r="I77" s="99"/>
      <c r="J77" s="99"/>
      <c r="K77" s="99"/>
      <c r="L77" s="99"/>
      <c r="M77" s="99"/>
    </row>
    <row r="78" spans="6:13" ht="12.75">
      <c r="F78" s="99"/>
      <c r="G78" s="99"/>
      <c r="H78" s="99"/>
      <c r="I78" s="99"/>
      <c r="J78" s="99"/>
      <c r="K78" s="99"/>
      <c r="L78" s="99"/>
      <c r="M78" s="99"/>
    </row>
    <row r="79" spans="6:13" ht="12.75">
      <c r="F79" s="99"/>
      <c r="G79" s="99"/>
      <c r="H79" s="99"/>
      <c r="I79" s="99"/>
      <c r="J79" s="99"/>
      <c r="K79" s="99"/>
      <c r="L79" s="99"/>
      <c r="M79" s="9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2014-09-02T10:30:20Z</cp:lastPrinted>
  <dcterms:created xsi:type="dcterms:W3CDTF">1996-10-14T23:33:28Z</dcterms:created>
  <dcterms:modified xsi:type="dcterms:W3CDTF">2014-11-26T08:22:01Z</dcterms:modified>
  <cp:category/>
  <cp:version/>
  <cp:contentType/>
  <cp:contentStatus/>
</cp:coreProperties>
</file>