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ТОКОВИ-БК" sheetId="1" r:id="rId1"/>
    <sheet name="Sheet1" sheetId="2" r:id="rId2"/>
  </sheets>
  <definedNames>
    <definedName name="_xlnm.Print_Area" localSheetId="0">'ТОКОВИ-БК'!$A$1:$P$455</definedName>
  </definedNames>
  <calcPr fullCalcOnLoad="1"/>
</workbook>
</file>

<file path=xl/sharedStrings.xml><?xml version="1.0" encoding="utf-8"?>
<sst xmlns="http://schemas.openxmlformats.org/spreadsheetml/2006/main" count="869" uniqueCount="863">
  <si>
    <t>Опис</t>
  </si>
  <si>
    <t>Камате</t>
  </si>
  <si>
    <t>Репрезентација</t>
  </si>
  <si>
    <t>у хиљадама динара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</si>
  <si>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</si>
  <si>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</si>
  <si>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</si>
  <si>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</si>
  <si>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</si>
  <si>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</si>
  <si>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</si>
  <si>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</si>
  <si>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</si>
  <si>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</si>
  <si>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</si>
  <si>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</si>
  <si>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</si>
  <si>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</si>
  <si>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</si>
  <si>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</si>
  <si>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</si>
  <si>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</si>
  <si>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</si>
  <si>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</si>
  <si>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</si>
  <si>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</si>
  <si>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</si>
  <si>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</si>
  <si>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</si>
  <si>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</si>
  <si>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</si>
  <si>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</si>
  <si>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</si>
  <si>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</si>
  <si>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</si>
  <si>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</si>
  <si>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</si>
  <si>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</si>
  <si>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</si>
  <si>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</si>
  <si>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</si>
  <si>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</si>
  <si>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</si>
  <si>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</si>
  <si>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</si>
  <si>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</si>
  <si>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</si>
  <si>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</si>
  <si>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</si>
  <si>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Импутиране продаје добара и услуга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</si>
  <si>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</si>
  <si>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</si>
  <si>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</si>
  <si>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</si>
  <si>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</si>
  <si>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</si>
  <si>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</si>
  <si>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</si>
  <si>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</si>
  <si>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</si>
  <si>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</si>
  <si>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</si>
  <si>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</si>
  <si>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</si>
  <si>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</si>
  <si>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</si>
  <si>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</si>
  <si>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</t>
  </si>
  <si>
    <t>Расходи за образовање деце запослених</t>
  </si>
  <si>
    <t>Отпремнине и помоћи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</si>
  <si>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</si>
  <si>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</si>
  <si>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</si>
  <si>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</si>
  <si>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</si>
  <si>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</si>
  <si>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</si>
  <si>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</si>
  <si>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</si>
  <si>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</si>
  <si>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</si>
  <si>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</si>
  <si>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</si>
  <si>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</si>
  <si>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</si>
  <si>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</si>
  <si>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</si>
  <si>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</si>
  <si>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</si>
  <si>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</si>
  <si>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</si>
  <si>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</si>
  <si>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</si>
  <si>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</si>
  <si>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</si>
  <si>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</si>
  <si>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</si>
  <si>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</si>
  <si>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</si>
  <si>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</si>
  <si>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</si>
  <si>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</si>
  <si>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</si>
  <si>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</si>
  <si>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</si>
  <si>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</si>
  <si>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</si>
  <si>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</si>
  <si>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</si>
  <si>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</si>
  <si>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</si>
  <si>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</si>
  <si>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</si>
  <si>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</si>
  <si>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</si>
  <si>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</si>
  <si>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</si>
  <si>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</si>
  <si>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</si>
  <si>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</si>
  <si>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</si>
  <si>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</si>
  <si>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</si>
  <si>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</si>
  <si>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</si>
  <si>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</si>
  <si>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</si>
  <si>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</si>
  <si>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</si>
  <si>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</si>
  <si>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</si>
  <si>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</si>
  <si>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</si>
  <si>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</si>
  <si>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</si>
  <si>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</si>
  <si>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</si>
  <si>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</si>
  <si>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</si>
  <si>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</si>
  <si>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</si>
  <si>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</si>
  <si>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</si>
  <si>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</si>
  <si>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</si>
  <si>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</si>
  <si>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</si>
  <si>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</si>
  <si>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</si>
  <si>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</si>
  <si>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нанете од стране државних органа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</si>
  <si>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</si>
  <si>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</si>
  <si>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</si>
  <si>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</si>
  <si>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</si>
  <si>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</si>
  <si>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</si>
  <si>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>Медицинска и лабораторијска опрема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</si>
  <si>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</si>
  <si>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</si>
  <si>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</si>
  <si>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Робне резерве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</si>
  <si>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</si>
  <si>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</si>
  <si>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</si>
  <si>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</si>
  <si>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</si>
  <si>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</si>
  <si>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Копови</t>
  </si>
  <si>
    <t>Шуме</t>
  </si>
  <si>
    <t>Воде</t>
  </si>
  <si>
    <t>Број конта</t>
  </si>
  <si>
    <t>ТЕКУЋИ ПРИХОДИ</t>
  </si>
  <si>
    <t>ПОРЕЗИ</t>
  </si>
  <si>
    <t>Акцизе</t>
  </si>
  <si>
    <t>Порези на употребу добара и на дозволу да се добра употребљавају или делатности обављају</t>
  </si>
  <si>
    <t>ДОПРИНОСИ ЗА СОЦИЈАЛНО ОСИГУРАЊЕ</t>
  </si>
  <si>
    <t xml:space="preserve">ОСТАЛИ СОЦИЈАЛНИ ДОПРИНОСИ </t>
  </si>
  <si>
    <t>Социјални доприноси запослених</t>
  </si>
  <si>
    <t>ДОНАЦИЈЕ ОД ИНОСТРАНИХ ДРЖАВА</t>
  </si>
  <si>
    <t>ПРИХОДИ ОД ПРОДАЈЕ ДОБАРА И УСЛУГА</t>
  </si>
  <si>
    <t>Таксе</t>
  </si>
  <si>
    <t>Плате и додаци запослених</t>
  </si>
  <si>
    <t>СОЦИЈАЛНА ДАВАЊА ЗАПОСЛЕНИМА</t>
  </si>
  <si>
    <t>Исплата накнада за време одсуствовања с посла</t>
  </si>
  <si>
    <t>Помоћ у медицинском лечењу запосленог или члана уже породице</t>
  </si>
  <si>
    <t>Накнаде за запослене</t>
  </si>
  <si>
    <t>Награде, бонуси и остали посебни расходи</t>
  </si>
  <si>
    <t>Материјали за домаћинство и угоститељство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</si>
  <si>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</si>
  <si>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</si>
  <si>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</si>
  <si>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</si>
  <si>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Рудна богатства</t>
  </si>
  <si>
    <t>Шуме и воде</t>
  </si>
  <si>
    <t>Отплата камата по основу активираних гаранција</t>
  </si>
  <si>
    <t>Текуће донације међународним организацијама</t>
  </si>
  <si>
    <t>Капиталне донације међународним организацијама</t>
  </si>
  <si>
    <t>Текуће донације и трансфери осталим нивоима власти</t>
  </si>
  <si>
    <t>Текуће донације и трансфери организацијама обавезног социјалног осигурања</t>
  </si>
  <si>
    <t>Капиталне донације и трансфери организацијама обавезног социјалног осигурања</t>
  </si>
  <si>
    <t xml:space="preserve">Порез на фонд зарада </t>
  </si>
  <si>
    <t xml:space="preserve">Обавезне таксе </t>
  </si>
  <si>
    <t>Новчане казне наметнуте од једног нивоа власти другом</t>
  </si>
  <si>
    <t>Новчане казне и пенали по решењу судова и судских тела</t>
  </si>
  <si>
    <t>Ознака ОП</t>
  </si>
  <si>
    <t>Кредити осталим нивоима власти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</si>
  <si>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</si>
  <si>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</si>
  <si>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</si>
  <si>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</si>
  <si>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</si>
  <si>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</si>
  <si>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</si>
  <si>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</si>
  <si>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Претходна година</t>
  </si>
  <si>
    <t>Текућа година</t>
  </si>
  <si>
    <t xml:space="preserve">ИЗВЕШТАЈ О НОВЧАНИМ ТОКОВИМА </t>
  </si>
  <si>
    <t xml:space="preserve">Износ </t>
  </si>
  <si>
    <r>
      <t>4001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</si>
  <si>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 О В Ч А Н И  П Р И Л И В И (4002 + 4097 + 4122)</t>
  </si>
  <si>
    <r>
      <t>4002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</si>
  <si>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(4003 + 4041 + 4051 + 4061 + 4085 + 4090 + 4094)</t>
  </si>
  <si>
    <r>
      <t>4003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</si>
  <si>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(4004 + 4008 + 4010 + 4017 + 4024 + 4031 + 4034)</t>
  </si>
  <si>
    <r>
      <t>4004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</si>
  <si>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ДОХОДАК, ДОБИТ И КАПИТАЛНЕ ДОБИТКЕ (од 4005 до 4007)</t>
  </si>
  <si>
    <r>
      <t>4005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</si>
  <si>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</si>
  <si>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</si>
  <si>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</si>
  <si>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ФОНД ЗАРАДА (4009)</t>
  </si>
  <si>
    <r>
      <t>4009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</si>
  <si>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</si>
  <si>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ИМОВИНУ (од 4011 до 4016)</t>
  </si>
  <si>
    <r>
      <t>4011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</si>
  <si>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</si>
  <si>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</si>
  <si>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</si>
  <si>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</si>
  <si>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</si>
  <si>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</si>
  <si>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ДОБРА И УСЛУГЕ (од 4018 до 4023)</t>
  </si>
  <si>
    <r>
      <t>4018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</si>
  <si>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</si>
  <si>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</si>
  <si>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</si>
  <si>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</si>
  <si>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</si>
  <si>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</si>
  <si>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МЕЂУНАРОДНУ ТРГОВИНУ И ТРАНСАКЦИЈЕ (од 4025 до 4030)</t>
  </si>
  <si>
    <r>
      <t>4025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</si>
  <si>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</si>
  <si>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</si>
  <si>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</si>
  <si>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</si>
  <si>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</si>
  <si>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</si>
  <si>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ДРУГИ ПОРЕЗИ (4032 + 4033)</t>
  </si>
  <si>
    <r>
      <t>4032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</si>
  <si>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</si>
  <si>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</si>
  <si>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ЈЕДНОКРАТНИ ПОРЕЗ НА ЕКСТРА ПРОФИТ И ЕКСТРА ИМОВИНУ СТЕЧЕНУ КОРИШЋЕЊЕМ ПОСЕБНИХ ПОГОДНОСТИ (од 4035 до 4040)</t>
  </si>
  <si>
    <r>
      <t>4035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</si>
  <si>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</si>
  <si>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</si>
  <si>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</si>
  <si>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</si>
  <si>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</si>
  <si>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</si>
  <si>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СОЦИЈАЛНИ ДОПРИНОСИ (4042 + 4047)</t>
  </si>
  <si>
    <r>
      <t>4042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</si>
  <si>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(од 4043 до 4046)</t>
  </si>
  <si>
    <r>
      <t>4043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</si>
  <si>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</si>
  <si>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Доприноси за социјално осигурање на терет послодавца</t>
  </si>
  <si>
    <r>
      <t>4045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</si>
  <si>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</si>
  <si>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</si>
  <si>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(од 4048 до 4050)</t>
  </si>
  <si>
    <r>
      <t>4048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</si>
  <si>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</si>
  <si>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</si>
  <si>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</si>
  <si>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И ТРАНСФЕРИ (4052 + 4055 + 4058)</t>
  </si>
  <si>
    <r>
      <t>4052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</si>
  <si>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(од 4053 + 4054)</t>
  </si>
  <si>
    <r>
      <t>4053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</si>
  <si>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</si>
  <si>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</si>
  <si>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ОД МЕЂУНАРОДНИХ ОРГАНИЗАЦИЈА (4056 + 4057)</t>
  </si>
  <si>
    <r>
      <t>4056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</si>
  <si>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</si>
  <si>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</si>
  <si>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ОД ДРУГИХ НИВОА ВЛАСТИ</t>
  </si>
  <si>
    <t>(4059 + 4060)</t>
  </si>
  <si>
    <r>
      <t>4059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</si>
  <si>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</si>
  <si>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</si>
  <si>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ДРУГИ ПРИХОДИ</t>
  </si>
  <si>
    <t>(4062 + 4068 + 4073 + 4080 + 4083)</t>
  </si>
  <si>
    <r>
      <t>4062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</si>
  <si>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ОД ИМОВИНЕ (од 4063 до 4067)</t>
  </si>
  <si>
    <r>
      <t>4063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</si>
  <si>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</si>
  <si>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</si>
  <si>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</si>
  <si>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</si>
  <si>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</si>
  <si>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(од 4069 до 4072)</t>
  </si>
  <si>
    <r>
      <t>4069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</si>
  <si>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</si>
  <si>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</si>
  <si>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</si>
  <si>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</si>
  <si>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НОВЧАНЕ КАЗНЕ И ОДУЗЕТА ИМОВИНСКА КОРИСТ (од 4074 до 4079)</t>
  </si>
  <si>
    <r>
      <t>4074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</si>
  <si>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</si>
  <si>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</si>
  <si>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</si>
  <si>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</si>
  <si>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</si>
  <si>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</si>
  <si>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ДОБРОВОЉНИ ТРАНСФЕРИ ОД ФИЗИЧКИХ И ПРАВНИХ ЛИЦА (4081 + 4082)</t>
  </si>
  <si>
    <r>
      <t>4081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</si>
  <si>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</si>
  <si>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</si>
  <si>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МЕШОВИТИ И НЕОДРЕЂЕНИ ПРИХОДИ (4084)</t>
  </si>
  <si>
    <r>
      <t>4084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</si>
  <si>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</si>
  <si>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(4086 + 4088)</t>
  </si>
  <si>
    <r>
      <t>4086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</si>
  <si>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(4087)</t>
  </si>
  <si>
    <r>
      <t>4087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</si>
  <si>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</si>
  <si>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ИЗ ПРЕТХОДНЕ ГОДИНЕ (4089)</t>
  </si>
  <si>
    <r>
      <t>4089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</si>
  <si>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</si>
  <si>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ИЗМЕЂУ БУЏЕТСКИХ КОРИСНИКА НА ИСТОМ НИВОУ (4091)</t>
  </si>
  <si>
    <r>
      <t>4091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</si>
  <si>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ИЗМЕЂУ БУЏЕТСКИХ КОРИСНИКА НА ИСТОМ НИВОУ (4092 + 4093)</t>
  </si>
  <si>
    <r>
      <t>4092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</si>
  <si>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</si>
  <si>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</si>
  <si>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ИЗ БУЏЕТА (4095)</t>
  </si>
  <si>
    <r>
      <t>4095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</si>
  <si>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ИЗ БУЏЕТА (4096)</t>
  </si>
  <si>
    <r>
      <t>4096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</si>
  <si>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</si>
  <si>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НЕФИНАНСИЈСКЕ ИМОВИНЕ (4098 + 4105 + 4112 + 4115)</t>
  </si>
  <si>
    <r>
      <t>4098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</si>
  <si>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ОСНОВНИХ СРЕДСТАВА (4099 + 4101 + 4103)</t>
  </si>
  <si>
    <r>
      <t>4099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</si>
  <si>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НЕПОКРЕТНОСТИ (4100)</t>
  </si>
  <si>
    <r>
      <t>4100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</si>
  <si>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непокретности</t>
  </si>
  <si>
    <r>
      <t>4101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</si>
  <si>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ПОКРЕТНЕ ИМОВИНЕ (4102)</t>
  </si>
  <si>
    <r>
      <t>4102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</si>
  <si>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покретне имовине</t>
  </si>
  <si>
    <r>
      <t>4103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</si>
  <si>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ОСТАЛИХ ОСНОВНИХ СРЕДСТАВА (4104)</t>
  </si>
  <si>
    <r>
      <t>4104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</si>
  <si>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осталих основних средстава</t>
  </si>
  <si>
    <r>
      <t>4105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</si>
  <si>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ЗАЛИХА</t>
  </si>
  <si>
    <t>(4106 + 4108 + 4110)</t>
  </si>
  <si>
    <r>
      <t>4106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</si>
  <si>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РОБНИХ РЕЗЕРВИ (4107)</t>
  </si>
  <si>
    <r>
      <t>4107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</si>
  <si>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робних резерви</t>
  </si>
  <si>
    <r>
      <t>4108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</si>
  <si>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ЗАЛИХА ПРОИЗВОДЊЕ (4109)</t>
  </si>
  <si>
    <r>
      <t>4109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</si>
  <si>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залиха производње</t>
  </si>
  <si>
    <r>
      <t>4110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</si>
  <si>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РОБЕ ЗА ДАЉУ ПРОДАЈУ (4111)</t>
  </si>
  <si>
    <r>
      <t>4111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</si>
  <si>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робе за даљу продају</t>
  </si>
  <si>
    <r>
      <t>4112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</si>
  <si>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ДРАГОЦЕНОСТИ (4113)</t>
  </si>
  <si>
    <r>
      <t>4113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</si>
  <si>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ДРАГОЦЕНОСТИ (4114)</t>
  </si>
  <si>
    <r>
      <t>4114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</si>
  <si>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драгоцености</t>
  </si>
  <si>
    <r>
      <t>4115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</si>
  <si>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ПРИРОДНЕ ИМОВИНЕ (4116 + 4118 + 4120)</t>
  </si>
  <si>
    <r>
      <t>4116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</si>
  <si>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ЗЕМЉИШТА (4117)</t>
  </si>
  <si>
    <r>
      <t>4117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</si>
  <si>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земљишта</t>
  </si>
  <si>
    <r>
      <t>4118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</si>
  <si>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ПОДЗЕМНИХ БЛАГА (4119)</t>
  </si>
  <si>
    <r>
      <t>4119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</si>
  <si>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подземних блага</t>
  </si>
  <si>
    <r>
      <t>4120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</si>
  <si>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ШУМА И ВОДА (4121)</t>
  </si>
  <si>
    <r>
      <t>4121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</si>
  <si>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шума и вода</t>
  </si>
  <si>
    <r>
      <t>4122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</si>
  <si>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И ПРОДАЈЕ ФИНАНСИЈСКЕ ИМОВИНЕ (4123 + 4144)</t>
  </si>
  <si>
    <r>
      <t>4123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</si>
  <si>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(4124+4134+4142)</t>
  </si>
  <si>
    <r>
      <t>4124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</si>
  <si>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ДОМАЋИХ ЗАДУЖИВАЊА</t>
  </si>
  <si>
    <t>(од 4125 до 4133)</t>
  </si>
  <si>
    <r>
      <t>4125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</si>
  <si>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емитовања домаћих хартија од вредности, изузев акција</t>
  </si>
  <si>
    <r>
      <t>4126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</si>
  <si>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осталих нивоа власти</t>
  </si>
  <si>
    <r>
      <t>4127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</si>
  <si>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јавних финансијских институција у земљи</t>
  </si>
  <si>
    <r>
      <t>4128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</si>
  <si>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пословних банака у земљи</t>
  </si>
  <si>
    <r>
      <t>4129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</si>
  <si>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осталих поверилаца у земљи</t>
  </si>
  <si>
    <r>
      <t>4130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</si>
  <si>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домаћинстава у земљи</t>
  </si>
  <si>
    <r>
      <t>4131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</si>
  <si>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домаћих финансијских деривата</t>
  </si>
  <si>
    <r>
      <t>4132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</si>
  <si>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домаћих меница</t>
  </si>
  <si>
    <r>
      <t>4133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</si>
  <si>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Исправка унутрашњег дуга</t>
  </si>
  <si>
    <r>
      <t>4134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</si>
  <si>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ИНОСТРАНОГ ЗАДУЖИВАЊА</t>
  </si>
  <si>
    <t>(од 4135 до 4141)</t>
  </si>
  <si>
    <r>
      <t>4135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</si>
  <si>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емитовања иностраних хартија од вредности, изузев акција</t>
  </si>
  <si>
    <r>
      <t>4136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</si>
  <si>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иностраних држава</t>
  </si>
  <si>
    <r>
      <t>4137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</si>
  <si>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мултилатералних институција</t>
  </si>
  <si>
    <r>
      <t>4138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</si>
  <si>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Примања од задуживања од иностраних пословних банака </t>
  </si>
  <si>
    <r>
      <t>4139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</si>
  <si>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осталих иностраних поверилаца</t>
  </si>
  <si>
    <r>
      <t>4140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</si>
  <si>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иностраних финансијских деривата</t>
  </si>
  <si>
    <r>
      <t>4141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</si>
  <si>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Исправка спољног дуга</t>
  </si>
  <si>
    <r>
      <t>4142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</si>
  <si>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ПО ОСНОВУ ГАРАНЦИЈА (4143)</t>
  </si>
  <si>
    <r>
      <t>4143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</si>
  <si>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по основу гаранција</t>
  </si>
  <si>
    <r>
      <t>4144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</si>
  <si>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ФИНАНСИЈСКЕ ИМОВИНЕ (4145 + 4155)</t>
  </si>
  <si>
    <r>
      <t>4145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</si>
  <si>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ДОМАЋЕ ФИНАНСИЈСКЕ ИМОВИНЕ (од 4146 до 4154)</t>
  </si>
  <si>
    <r>
      <t>4146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</si>
  <si>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домаћих хартија од вредности, изузев акција</t>
  </si>
  <si>
    <r>
      <t>4147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</si>
  <si>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осталим нивоима власти</t>
  </si>
  <si>
    <r>
      <t>4148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</si>
  <si>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домаћим јавним финансијским институцијама</t>
  </si>
  <si>
    <r>
      <t>4149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</si>
  <si>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домаћим приватним пословним банкама</t>
  </si>
  <si>
    <r>
      <t>4150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</si>
  <si>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домаћим јавним нефинансијским институцијама</t>
  </si>
  <si>
    <r>
      <t>4151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</si>
  <si>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физичким лицима и домаћинствима у земљи</t>
  </si>
  <si>
    <r>
      <t>4152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</si>
  <si>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удружењима грађана у земљи</t>
  </si>
  <si>
    <r>
      <t>4153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</si>
  <si>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нефинансијским приватним предузећима у земљи</t>
  </si>
  <si>
    <r>
      <t>4154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</si>
  <si>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домаћих акција и осталог капитала</t>
  </si>
  <si>
    <r>
      <t>4155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</si>
  <si>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СТРАНЕ ФИНАНСИЈСКЕ ИМОВИНЕ (од 4156 до 4162)</t>
  </si>
  <si>
    <r>
      <t>4156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</si>
  <si>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страних хартија од вредности, изузев акција</t>
  </si>
  <si>
    <r>
      <t>4157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</si>
  <si>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владама</t>
  </si>
  <si>
    <r>
      <t>4158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</si>
  <si>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међународним организацијама</t>
  </si>
  <si>
    <r>
      <t>4159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</si>
  <si>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пословним банкама</t>
  </si>
  <si>
    <r>
      <t>4160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</si>
  <si>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нефинансијским институцијама</t>
  </si>
  <si>
    <r>
      <t>4161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</si>
  <si>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невладиним организацијама</t>
  </si>
  <si>
    <r>
      <t>4162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</si>
  <si>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страних акција и осталог капитала</t>
  </si>
  <si>
    <r>
      <t>4163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</si>
  <si>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НОВЧАНИ ОДЛИВИ (4164 + 4321 + 4361)</t>
  </si>
  <si>
    <r>
      <t>4164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</si>
  <si>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ТЕКУЋИ РАСХОДИ</t>
  </si>
  <si>
    <t>(4165 + 4186 + 4230 + 4241 + 4264 + 4277 + 4290 + 4305)</t>
  </si>
  <si>
    <r>
      <t>4165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</si>
  <si>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РАСХОДИ ЗА ЗАПОСЛЕНЕ</t>
  </si>
  <si>
    <t>(4166 + 4168 + 4172 + 4174 + 4179 + 4181 + 4183)</t>
  </si>
  <si>
    <r>
      <t>4166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</si>
  <si>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ПЛАТЕ И ДОДАЦИ ЗАПОСЛЕНИХ (4167)</t>
  </si>
  <si>
    <r>
      <t>4167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</si>
  <si>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4168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</si>
  <si>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СОЦИЈАЛНИ ДОПРИНОСИ НА ТЕРЕТ ПОСЛОДАВЦА (4169 до 4171)</t>
  </si>
  <si>
    <r>
      <t>4169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</si>
  <si>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</si>
  <si>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</si>
  <si>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</si>
  <si>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НАКНАДЕ У НАТУРИ (4173)</t>
  </si>
  <si>
    <r>
      <t>4173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</si>
  <si>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</si>
  <si>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(од 4175 до 4178)</t>
  </si>
  <si>
    <r>
      <t>4175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</si>
  <si>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</si>
  <si>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</si>
  <si>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</si>
  <si>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</si>
  <si>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НАКНАДЕ ЗА ЗАПОСЛЕНЕ (4180)</t>
  </si>
  <si>
    <r>
      <t>4180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</si>
  <si>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</si>
  <si>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НАГРАДЕ, БОНУСИ И ОСТАЛИ ПОСЕБНИ РАСХОДИ (4182)</t>
  </si>
  <si>
    <r>
      <t>4182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</si>
  <si>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</si>
  <si>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СУДИЈСКИ И ПОСЛАНИЧКИ ДОДАТАК</t>
  </si>
  <si>
    <t>(4184 + 4185)</t>
  </si>
  <si>
    <r>
      <t>4184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</si>
  <si>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</si>
  <si>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4186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</si>
  <si>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КОРИШЋЕЊЕ УСЛУГА И РОБА</t>
  </si>
  <si>
    <t xml:space="preserve">(4187 + 4195 + 4200 + 4209 + 4217 + 4220) </t>
  </si>
  <si>
    <r>
      <t>4187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</si>
  <si>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СТАЛНИ ТРОШКОВИ (од 4188 до 4194)</t>
  </si>
  <si>
    <r>
      <t>4188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</si>
  <si>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</si>
  <si>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</si>
  <si>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</si>
  <si>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</si>
  <si>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</si>
  <si>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</si>
  <si>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</si>
  <si>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ТРОШКОВИ ПУТОВАЊА (од 4196 до 4199)</t>
  </si>
  <si>
    <r>
      <t>4196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</si>
  <si>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</si>
  <si>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</si>
  <si>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</si>
  <si>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</si>
  <si>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УСЛУГЕ ПО УГОВОРУ (од 4201 до 4208)</t>
  </si>
  <si>
    <r>
      <t>4201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</si>
  <si>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</si>
  <si>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</si>
  <si>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</si>
  <si>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</si>
  <si>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</si>
  <si>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</si>
  <si>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</si>
  <si>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</si>
  <si>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СПЕЦИЈАЛИЗОВАНЕ УСЛУГЕ (од 4210 до 4216)</t>
  </si>
  <si>
    <r>
      <t>4210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</si>
  <si>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</si>
  <si>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</si>
  <si>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</si>
  <si>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</si>
  <si>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</si>
  <si>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</si>
  <si>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</si>
  <si>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ТЕКУЋЕ ПОПРАВКЕ И ОДРЖАВАЊЕ (УСЛУГЕ И МАТЕРИЈАЛИ) (4218 + 4219)</t>
  </si>
  <si>
    <r>
      <t>4218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</si>
  <si>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Текуће поправке и одражавање зграда и објеката</t>
  </si>
  <si>
    <r>
      <t>4219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</si>
  <si>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</si>
  <si>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МАТЕРИЈАЛ (од 4221 до 4229)</t>
  </si>
  <si>
    <r>
      <t>4221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</si>
  <si>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(4231 + 4235 + 4237)</t>
  </si>
  <si>
    <t>(од 4232 до 4234)</t>
  </si>
  <si>
    <t>УПОТРЕБА ДРАГОЦЕНОСТИ (4236)</t>
  </si>
  <si>
    <t>УПОТРЕБА ЗЕМЉИШТА, ШУМА, ВОДЕ И РУДНИХ БОГАТСТАВА (од 4238 до 4240)</t>
  </si>
  <si>
    <t>ОТПЛАТА КАМАТА (4242 + 4251 + 4258 + 4260)</t>
  </si>
  <si>
    <t>ОТПЛАТЕ ДОМАЋИХ КАМАТА (од 4243 до 4250)</t>
  </si>
  <si>
    <t>ОТПЛАТА СТРАНИХ КАМАТА (од 4252 до 4257)</t>
  </si>
  <si>
    <t>ОТПЛАТА КАМАТА ПО ОСНОВУ АКТИВИРАНИХ ГАРАНЦИЈА (4259)</t>
  </si>
  <si>
    <t>СУБВЕНЦИЈЕ (4265+ 4268 + 4271 + 4274)</t>
  </si>
  <si>
    <t>СУБВЕНЦИЈЕ ЈАВНИМ НЕФИНАНСИЈСКИМ ПРЕДУЗЕЋИМА И ОРГАНИЗАЦИЈАМА</t>
  </si>
  <si>
    <t>(4266 + 4267)</t>
  </si>
  <si>
    <t>СУБВЕНЦИЈЕ ПРИВАТНИМ ФИНАНСИЈСКИМ ИНСТИТУЦИЈАМА (4269 + 4270)</t>
  </si>
  <si>
    <t>СУБВЕНЦИЈЕ ЈАВНИМ ФИНАНСИЈСКИМ ИНСТИТУЦИЈАМА (4272 + 4273)</t>
  </si>
  <si>
    <t>СУБВЕНЦИЈЕ ПРИВАТНИМ ПРЕДУЗЕЋИМА</t>
  </si>
  <si>
    <t>(4275 + 4276)</t>
  </si>
  <si>
    <t>ДОНАЦИЈЕ И ТРАНСФЕРИ</t>
  </si>
  <si>
    <t>(4278 + 4281 + 4284 + 4287)</t>
  </si>
  <si>
    <t>ДОНАЦИЈЕ СТРАНИМ ВЛАДАМА (4279 + 4280)</t>
  </si>
  <si>
    <t>ДОНАЦИЈЕ МЕЂУНАРОДНИМ ОРГАНИЗАЦИЈАМА (4282 + 4283)</t>
  </si>
  <si>
    <t>ДОНАЦИЈЕ И ТРАНСФЕРИ ОСТАЛИМ НИВОИМА ВЛАСТИ (4285 + 4286)</t>
  </si>
  <si>
    <t>Капиталне донације и трансфери осталим нивоима власти</t>
  </si>
  <si>
    <t>ДОНАЦИЈЕ И ТРАНСФЕРИ ОРГАНИЗАЦИЈАМА ОБАВЕЗНОГ СОЦИЈАЛНОГ ОСИГУРАЊА</t>
  </si>
  <si>
    <t>(4288 + 4289)</t>
  </si>
  <si>
    <t>ПРАВА ИЗ СОЦИЈАЛНОГ ОСИГУРАЊА</t>
  </si>
  <si>
    <t>(4291 + 4295)</t>
  </si>
  <si>
    <t>ПРАВА ИЗ СОЦИЈАЛНОГ ОСИГУРАЊА (ОРГАНИЗАЦИЈЕ ОБАВЕЗНОГ СОЦИЈАЛНОГ ОСИГУРАЊА) (од 4292 до 4294)</t>
  </si>
  <si>
    <t>НАКНАДЕ ЗА СОЦИЈАЛНУ ЗАШТИТУ ИЗ БУЏЕТА (од 4296 до 4304)</t>
  </si>
  <si>
    <t>ОСТАЛИ РАСХОДИ</t>
  </si>
  <si>
    <t>(4306 + 4309 + 4314 + 4316 + 4319)</t>
  </si>
  <si>
    <t>ДОТАЦИЈЕ НЕВЛАДИНИМ ОРГАНИЗАЦИЈАМА (4307 + 4308)</t>
  </si>
  <si>
    <t>ПОРЕЗИ, ОБАВЕЗНЕ ТАКСЕ И КАЗНЕ НАМЕТНУТЕ ОД ЈЕДНОГ НИВОА ВЛАСТИ ДРУГОМ (од 4310 до 4313)</t>
  </si>
  <si>
    <t>НОВЧАНЕ КАЗНЕ И ПЕНАЛИ ПО РЕШЕЊУ СУДОВА И СУДСКИХ ТЕЛА (4315)</t>
  </si>
  <si>
    <t>НАКНАДА ШТЕТЕ ЗА ПОВРЕДЕ ИЛИ ШТЕТУ НАСТАЛУ УСЛЕД ЕЛЕМЕНТАРНИХ НЕПОГОДА ИЛИ ДРУГИХ ПРИРОДНИХ УЗРОКА (4317 + 4318)</t>
  </si>
  <si>
    <t>НАКНАДА ШТЕТЕ ЗА ПОВРЕДЕ ИЛИ ШТЕТУ НАНЕТУ ОД СТРАНЕ ДРЖАВНИХ ОРГАНА (4320)</t>
  </si>
  <si>
    <t>ИЗДАЦИ ЗА НЕФИНАНСИЈСКУ ИМОВИНУ</t>
  </si>
  <si>
    <t>(4322 + 4341 + 4350 + 4353)</t>
  </si>
  <si>
    <r>
      <t>4322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</si>
  <si>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ОСНОВНА СРЕДСТВА (4323 + 4328 + 4338)</t>
  </si>
  <si>
    <r>
      <t>4323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</si>
  <si>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ЗГРАДЕ И ГРАЂЕВИНСКИ ОБЈЕКТИ</t>
  </si>
  <si>
    <t>(од 4324 до 4327)</t>
  </si>
  <si>
    <r>
      <t>4324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</si>
  <si>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</si>
  <si>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</si>
  <si>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</si>
  <si>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</si>
  <si>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МАШИНЕ И ОПРЕМА (од 4329 до 4337)</t>
  </si>
  <si>
    <r>
      <t>4329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</si>
  <si>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</si>
  <si>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</si>
  <si>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</si>
  <si>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Опрема за очување животне средине и науку</t>
  </si>
  <si>
    <r>
      <t>4333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</si>
  <si>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</si>
  <si>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Опрема за образовање, културу и спорт</t>
  </si>
  <si>
    <r>
      <t>4335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</si>
  <si>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</si>
  <si>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</si>
  <si>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ОСТАЛА ОСНОВНА СРЕДСТВА (4339 + 4340)</t>
  </si>
  <si>
    <r>
      <t>4339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</si>
  <si>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</si>
  <si>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Нематеријална основна средства</t>
  </si>
  <si>
    <r>
      <t>4341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</si>
  <si>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ЗАЛИХЕ (4342 + 4344 + 4348)</t>
  </si>
  <si>
    <r>
      <t>4342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</si>
  <si>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РОБНЕ РЕЗЕРВЕ (4343)</t>
  </si>
  <si>
    <r>
      <t>4343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</si>
  <si>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</si>
  <si>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ЗАЛИХЕ ПРОИЗВОДЊЕ (од 4345 до 4347)</t>
  </si>
  <si>
    <r>
      <t>4345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</si>
  <si>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</si>
  <si>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</si>
  <si>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</si>
  <si>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ЗАЛИХЕ РОБЕ ЗА ДАЉУ ПРОДАЈУ (4349)</t>
  </si>
  <si>
    <r>
      <t>4349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</si>
  <si>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</si>
  <si>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ДРАГОЦЕНОСТИ (4351)</t>
  </si>
  <si>
    <r>
      <t>4351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</si>
  <si>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ДРАГОЦЕНОСТИ (4352)</t>
  </si>
  <si>
    <r>
      <t>4352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</si>
  <si>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</si>
  <si>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ПРИРОДНА ИМОВИНА (4354 + 4356 + 4358)</t>
  </si>
  <si>
    <r>
      <t>4354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</si>
  <si>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ЗЕМЉИШТЕ (4355)</t>
  </si>
  <si>
    <r>
      <t>4355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</si>
  <si>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</si>
  <si>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РУДНА БОГАТСТВА (4357)</t>
  </si>
  <si>
    <r>
      <t>4357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</si>
  <si>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</si>
  <si>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ШУМЕ И ВОДЕ (4359 + 4360)</t>
  </si>
  <si>
    <r>
      <t>4359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</si>
  <si>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4360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</si>
  <si>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4361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</si>
  <si>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ИЗДАЦИ ЗА ОТПЛАТУ ГЛАВНИЦЕ И НАБАВКУ ФИНАНСИЈСКЕ ИМОВИНЕ (4362 + 4383)</t>
  </si>
  <si>
    <r>
      <t>4362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</si>
  <si>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(4363 + 4373 + 4381)</t>
  </si>
  <si>
    <r>
      <t>4363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</si>
  <si>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КРЕДИТОРИМА (од 4364 до 4372)</t>
  </si>
  <si>
    <r>
      <t>4364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</si>
  <si>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на домаће хартије од вредности, изузев акција</t>
  </si>
  <si>
    <r>
      <t>4365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</si>
  <si>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нивоима власти</t>
  </si>
  <si>
    <r>
      <t>4366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</si>
  <si>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јавним финансијским институцијама</t>
  </si>
  <si>
    <r>
      <t>4367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</si>
  <si>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пословним банкама</t>
  </si>
  <si>
    <r>
      <t>4368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</si>
  <si>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домаћим кредиторима</t>
  </si>
  <si>
    <r>
      <t>4369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</si>
  <si>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домаћинствима у земљи</t>
  </si>
  <si>
    <r>
      <t>4370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</si>
  <si>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Отплата главнице на домаће финансијске деривате </t>
  </si>
  <si>
    <r>
      <t>4371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</si>
  <si>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домаћих меница</t>
  </si>
  <si>
    <r>
      <t>4372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</si>
  <si>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4373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</si>
  <si>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КРЕДИТОРИМА (од 4374 до 4380)</t>
  </si>
  <si>
    <r>
      <t>4374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</si>
  <si>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на стране хартије од вредности, изузев акција</t>
  </si>
  <si>
    <r>
      <t>4375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</si>
  <si>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владама</t>
  </si>
  <si>
    <r>
      <t>4376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</si>
  <si>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мултилатералним институцијама</t>
  </si>
  <si>
    <r>
      <t>4377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</si>
  <si>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пословним банкама</t>
  </si>
  <si>
    <r>
      <t>4378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</si>
  <si>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страним кредиторима</t>
  </si>
  <si>
    <r>
      <t>4379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</si>
  <si>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на стране финансијске деривате</t>
  </si>
  <si>
    <r>
      <t>4380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</si>
  <si>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4381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</si>
  <si>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ПО ГАРАНЦИЈАМА (4382)</t>
  </si>
  <si>
    <r>
      <t>4382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</si>
  <si>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по гаранцијама</t>
  </si>
  <si>
    <r>
      <t>4383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</si>
  <si>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ФИНАНСИЈСКЕ ИМОВИНЕ</t>
  </si>
  <si>
    <t>(4384 + 4394)</t>
  </si>
  <si>
    <r>
      <t>4384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</si>
  <si>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НАБАВКА ДОМАЋЕ ФИНАНСИЈСКЕ ИМОВИНЕ (од 4385 до 4393)</t>
  </si>
  <si>
    <r>
      <t>4385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</si>
  <si>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домаћих хартија од вредности, изузев акција</t>
  </si>
  <si>
    <r>
      <t>4386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</si>
  <si>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4387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</si>
  <si>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</si>
  <si>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домаћим приватним пословним банкама</t>
  </si>
  <si>
    <r>
      <t>4389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</si>
  <si>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домаћим нефинансијским јавним институцијама</t>
  </si>
  <si>
    <r>
      <t>4390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</si>
  <si>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</si>
  <si>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невладиним организацијама у земљи</t>
  </si>
  <si>
    <r>
      <t>4392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</si>
  <si>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</si>
  <si>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домаћих акција и осталог капитала</t>
  </si>
  <si>
    <r>
      <t>4394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</si>
  <si>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СТРАНЕ ФИНАНСИЈСКЕ ИМОВИНЕ (од 4395 до 4401)</t>
  </si>
  <si>
    <r>
      <t>4395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</si>
  <si>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страних хартија од вредности, изузев акција</t>
  </si>
  <si>
    <r>
      <t>4396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</si>
  <si>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</si>
  <si>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</si>
  <si>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</si>
  <si>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4400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</si>
  <si>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4401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</si>
  <si>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страних акција и осталог капитала</t>
  </si>
  <si>
    <r>
      <t>4402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</si>
  <si>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ВИШАК НОВЧАНИХ ПРИЛИВА</t>
  </si>
  <si>
    <t>(4001 – 4163)</t>
  </si>
  <si>
    <r>
      <t>4403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</si>
  <si>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МАЊАК НОВЧАНИХ ПРИЛИВА</t>
  </si>
  <si>
    <t>(4163 – 4001)</t>
  </si>
  <si>
    <r>
      <t>4404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</si>
  <si>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САЛДО ГОТОВИНЕ НА ПОЧЕТКУ ГОДИНЕ</t>
  </si>
  <si>
    <r>
      <t>4405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</si>
  <si>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КОРИГОВАНИ ПРИЛИВИ ЗА ПРИМЉЕНА СРЕДСТВА У ОБРАЧУНУ (4001 + 4406 – 4407)</t>
  </si>
  <si>
    <r>
      <t>4406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</si>
  <si>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Корекција новчаних прилива за наплаћена средства којa се не евидентирају преко класа 700000, 800000 и 900000</t>
  </si>
  <si>
    <r>
      <t>4407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</si>
  <si>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Корекција новчаних прилива за износе наплаћених прихода у претходној години а оприходовани су у обрачунском периоду</t>
  </si>
  <si>
    <r>
      <t>4408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</si>
  <si>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КОРИГОВАНИ ОДЛИВИ ЗА ИСПЛАЋЕНА СРЕДСТВА У ОБРАЧУНУ </t>
  </si>
  <si>
    <t>(4163 – 4409 + 4410)</t>
  </si>
  <si>
    <r>
      <t>4409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</si>
  <si>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Корекција новчаних одлива за износ обрачунате амортизације књижене на терет сопствених прихода</t>
  </si>
  <si>
    <r>
      <t>4410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</si>
  <si>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Корекција новчаних одлива за исплаћена средства која се не евидентирају преко класе 400000, 500000 и 600000</t>
  </si>
  <si>
    <r>
      <t>4411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</si>
  <si>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САЛДО ГОТОВИНЕ НА КРАЈУ ГОДИНЕ</t>
  </si>
  <si>
    <t>(4404 + 4405 – 4408)</t>
  </si>
  <si>
    <t>ПРАТЕЋИ ТРОШКОВИ ЗАДУЖИВАЊА ( од 4261 до 4263)</t>
  </si>
  <si>
    <t>План 
01.01-31.12.2015.</t>
  </si>
  <si>
    <t>План 
01.01-31.03.2015.</t>
  </si>
  <si>
    <t>План
01.04-30.06.2015.</t>
  </si>
  <si>
    <t>План 
01.07-30.09.2015.</t>
  </si>
  <si>
    <t>План 
01.10-31.12.2015.</t>
  </si>
  <si>
    <t>у периоду од 01.01. до31.12.2015.године</t>
  </si>
  <si>
    <t>4222        </t>
  </si>
  <si>
    <t>4223        </t>
  </si>
  <si>
    <t>4224        </t>
  </si>
  <si>
    <t>4225        </t>
  </si>
  <si>
    <t>4226        </t>
  </si>
  <si>
    <t>4227        </t>
  </si>
  <si>
    <t>4228        </t>
  </si>
  <si>
    <t>4229        </t>
  </si>
  <si>
    <r>
      <t xml:space="preserve">4230       </t>
    </r>
    <r>
      <rPr>
        <b/>
        <sz val="12"/>
        <rFont val="Times New Roman"/>
        <family val="1"/>
      </rPr>
      <t> </t>
    </r>
  </si>
  <si>
    <r>
      <t xml:space="preserve">4231       </t>
    </r>
    <r>
      <rPr>
        <b/>
        <sz val="12"/>
        <rFont val="Times New Roman"/>
        <family val="1"/>
      </rPr>
      <t> </t>
    </r>
  </si>
  <si>
    <t>4232        </t>
  </si>
  <si>
    <t>4233        </t>
  </si>
  <si>
    <t>4234        </t>
  </si>
  <si>
    <r>
      <t xml:space="preserve">4235       </t>
    </r>
    <r>
      <rPr>
        <b/>
        <sz val="12"/>
        <rFont val="Times New Roman"/>
        <family val="1"/>
      </rPr>
      <t> </t>
    </r>
  </si>
  <si>
    <t>4236        </t>
  </si>
  <si>
    <r>
      <t xml:space="preserve">4237       </t>
    </r>
    <r>
      <rPr>
        <b/>
        <sz val="12"/>
        <rFont val="Times New Roman"/>
        <family val="1"/>
      </rPr>
      <t> </t>
    </r>
  </si>
  <si>
    <t>4238        </t>
  </si>
  <si>
    <t>4239        </t>
  </si>
  <si>
    <t>4240        </t>
  </si>
  <si>
    <r>
      <t xml:space="preserve">4241       </t>
    </r>
    <r>
      <rPr>
        <b/>
        <sz val="12"/>
        <rFont val="Times New Roman"/>
        <family val="1"/>
      </rPr>
      <t> </t>
    </r>
  </si>
  <si>
    <r>
      <t xml:space="preserve">4242       </t>
    </r>
    <r>
      <rPr>
        <b/>
        <sz val="12"/>
        <rFont val="Times New Roman"/>
        <family val="1"/>
      </rPr>
      <t> </t>
    </r>
  </si>
  <si>
    <t>4243        </t>
  </si>
  <si>
    <t>4244        </t>
  </si>
  <si>
    <t>4245        </t>
  </si>
  <si>
    <t>4246        </t>
  </si>
  <si>
    <t>4247        </t>
  </si>
  <si>
    <t>4248        </t>
  </si>
  <si>
    <t>4249        </t>
  </si>
  <si>
    <t>4250        </t>
  </si>
  <si>
    <r>
      <t xml:space="preserve">4251       </t>
    </r>
    <r>
      <rPr>
        <b/>
        <sz val="12"/>
        <rFont val="Times New Roman"/>
        <family val="1"/>
      </rPr>
      <t> </t>
    </r>
  </si>
  <si>
    <t>4252        </t>
  </si>
  <si>
    <t>4253        </t>
  </si>
  <si>
    <t>4254        </t>
  </si>
  <si>
    <t>4255        </t>
  </si>
  <si>
    <t>4256        </t>
  </si>
  <si>
    <t>4257        </t>
  </si>
  <si>
    <r>
      <t xml:space="preserve">4258       </t>
    </r>
    <r>
      <rPr>
        <b/>
        <sz val="12"/>
        <rFont val="Times New Roman"/>
        <family val="1"/>
      </rPr>
      <t> </t>
    </r>
  </si>
  <si>
    <t>4259        </t>
  </si>
  <si>
    <r>
      <t xml:space="preserve">4260       </t>
    </r>
    <r>
      <rPr>
        <b/>
        <sz val="12"/>
        <rFont val="Times New Roman"/>
        <family val="1"/>
      </rPr>
      <t> </t>
    </r>
  </si>
  <si>
    <t>4261        </t>
  </si>
  <si>
    <t>4262        </t>
  </si>
  <si>
    <t>4263        </t>
  </si>
  <si>
    <r>
      <t xml:space="preserve">4264       </t>
    </r>
    <r>
      <rPr>
        <b/>
        <sz val="12"/>
        <rFont val="Times New Roman"/>
        <family val="1"/>
      </rPr>
      <t> </t>
    </r>
  </si>
  <si>
    <r>
      <t xml:space="preserve">4265       </t>
    </r>
    <r>
      <rPr>
        <b/>
        <sz val="12"/>
        <rFont val="Times New Roman"/>
        <family val="1"/>
      </rPr>
      <t> </t>
    </r>
  </si>
  <si>
    <t>4266        </t>
  </si>
  <si>
    <t>4267        </t>
  </si>
  <si>
    <r>
      <t xml:space="preserve">4268       </t>
    </r>
    <r>
      <rPr>
        <b/>
        <sz val="12"/>
        <rFont val="Times New Roman"/>
        <family val="1"/>
      </rPr>
      <t> </t>
    </r>
  </si>
  <si>
    <t>4269        </t>
  </si>
  <si>
    <t>4270        </t>
  </si>
  <si>
    <r>
      <t xml:space="preserve">4271       </t>
    </r>
    <r>
      <rPr>
        <b/>
        <sz val="12"/>
        <rFont val="Times New Roman"/>
        <family val="1"/>
      </rPr>
      <t> </t>
    </r>
  </si>
  <si>
    <t>4272        </t>
  </si>
  <si>
    <t>4273        </t>
  </si>
  <si>
    <r>
      <t xml:space="preserve">4274       </t>
    </r>
    <r>
      <rPr>
        <b/>
        <sz val="12"/>
        <rFont val="Times New Roman"/>
        <family val="1"/>
      </rPr>
      <t> </t>
    </r>
  </si>
  <si>
    <t>4275        </t>
  </si>
  <si>
    <t>4276        </t>
  </si>
  <si>
    <r>
      <t xml:space="preserve">4277       </t>
    </r>
    <r>
      <rPr>
        <b/>
        <sz val="12"/>
        <rFont val="Times New Roman"/>
        <family val="1"/>
      </rPr>
      <t> </t>
    </r>
  </si>
  <si>
    <r>
      <t xml:space="preserve">4278       </t>
    </r>
    <r>
      <rPr>
        <b/>
        <sz val="12"/>
        <rFont val="Times New Roman"/>
        <family val="1"/>
      </rPr>
      <t> </t>
    </r>
  </si>
  <si>
    <t>4279        </t>
  </si>
  <si>
    <t>4280        </t>
  </si>
  <si>
    <r>
      <t xml:space="preserve">4281       </t>
    </r>
    <r>
      <rPr>
        <b/>
        <sz val="12"/>
        <rFont val="Times New Roman"/>
        <family val="1"/>
      </rPr>
      <t> </t>
    </r>
  </si>
  <si>
    <t>4282        </t>
  </si>
  <si>
    <t>4283        </t>
  </si>
  <si>
    <r>
      <t xml:space="preserve">4284       </t>
    </r>
    <r>
      <rPr>
        <b/>
        <sz val="12"/>
        <rFont val="Times New Roman"/>
        <family val="1"/>
      </rPr>
      <t> </t>
    </r>
  </si>
  <si>
    <t>4285        </t>
  </si>
  <si>
    <t>4286        </t>
  </si>
  <si>
    <r>
      <t xml:space="preserve">4287       </t>
    </r>
    <r>
      <rPr>
        <b/>
        <sz val="12"/>
        <rFont val="Times New Roman"/>
        <family val="1"/>
      </rPr>
      <t> </t>
    </r>
  </si>
  <si>
    <t>4288        </t>
  </si>
  <si>
    <t>4289        </t>
  </si>
  <si>
    <r>
      <t xml:space="preserve">4290       </t>
    </r>
    <r>
      <rPr>
        <b/>
        <sz val="12"/>
        <rFont val="Times New Roman"/>
        <family val="1"/>
      </rPr>
      <t> </t>
    </r>
  </si>
  <si>
    <r>
      <t xml:space="preserve">4291       </t>
    </r>
    <r>
      <rPr>
        <b/>
        <sz val="12"/>
        <rFont val="Times New Roman"/>
        <family val="1"/>
      </rPr>
      <t> </t>
    </r>
  </si>
  <si>
    <t>4292        </t>
  </si>
  <si>
    <t>4293        </t>
  </si>
  <si>
    <t>4294        </t>
  </si>
  <si>
    <t>4295        </t>
  </si>
  <si>
    <t>4296        </t>
  </si>
  <si>
    <t>4297        </t>
  </si>
  <si>
    <t>4298        </t>
  </si>
  <si>
    <t>4299        </t>
  </si>
  <si>
    <t>4300        </t>
  </si>
  <si>
    <r>
      <t xml:space="preserve">4301       </t>
    </r>
    <r>
      <rPr>
        <b/>
        <sz val="12"/>
        <rFont val="Times New Roman"/>
        <family val="1"/>
      </rPr>
      <t> </t>
    </r>
  </si>
  <si>
    <r>
      <t xml:space="preserve">4302       </t>
    </r>
    <r>
      <rPr>
        <b/>
        <sz val="12"/>
        <rFont val="Times New Roman"/>
        <family val="1"/>
      </rPr>
      <t> </t>
    </r>
  </si>
  <si>
    <t>4303        </t>
  </si>
  <si>
    <t>4304        </t>
  </si>
  <si>
    <r>
      <t xml:space="preserve">4305       </t>
    </r>
    <r>
      <rPr>
        <b/>
        <sz val="12"/>
        <rFont val="Times New Roman"/>
        <family val="1"/>
      </rPr>
      <t> </t>
    </r>
  </si>
  <si>
    <t>4306        </t>
  </si>
  <si>
    <t>4307        </t>
  </si>
  <si>
    <t>4308        </t>
  </si>
  <si>
    <t>4309        </t>
  </si>
  <si>
    <r>
      <t xml:space="preserve">4310       </t>
    </r>
    <r>
      <rPr>
        <b/>
        <sz val="12"/>
        <rFont val="Times New Roman"/>
        <family val="1"/>
      </rPr>
      <t> </t>
    </r>
  </si>
  <si>
    <t>4311        </t>
  </si>
  <si>
    <r>
      <t xml:space="preserve">4312       </t>
    </r>
    <r>
      <rPr>
        <b/>
        <sz val="12"/>
        <rFont val="Times New Roman"/>
        <family val="1"/>
      </rPr>
      <t> </t>
    </r>
  </si>
  <si>
    <t>4313        </t>
  </si>
  <si>
    <t>4314        </t>
  </si>
  <si>
    <r>
      <t xml:space="preserve">4315       </t>
    </r>
    <r>
      <rPr>
        <b/>
        <sz val="12"/>
        <rFont val="Times New Roman"/>
        <family val="1"/>
      </rPr>
      <t> </t>
    </r>
  </si>
  <si>
    <t>4316        </t>
  </si>
  <si>
    <t>4317        </t>
  </si>
  <si>
    <t>4318        </t>
  </si>
  <si>
    <r>
      <t xml:space="preserve">4319       </t>
    </r>
    <r>
      <rPr>
        <b/>
        <sz val="12"/>
        <rFont val="Times New Roman"/>
        <family val="1"/>
      </rPr>
      <t> </t>
    </r>
  </si>
  <si>
    <t>4320        </t>
  </si>
  <si>
    <r>
      <t xml:space="preserve">4321       </t>
    </r>
    <r>
      <rPr>
        <b/>
        <sz val="12"/>
        <rFont val="Times New Roman"/>
        <family val="1"/>
      </rPr>
      <t> </t>
    </r>
  </si>
  <si>
    <t>Табела 4.1.6.</t>
  </si>
  <si>
    <t>Остале некретнине и опрема</t>
  </si>
  <si>
    <r>
      <t>4338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</si>
</sst>
</file>

<file path=xl/styles.xml><?xml version="1.0" encoding="utf-8"?>
<styleSheet xmlns="http://schemas.openxmlformats.org/spreadsheetml/2006/main">
  <numFmts count="4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wrapText="1"/>
    </xf>
    <xf numFmtId="0" fontId="14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/>
    </xf>
    <xf numFmtId="4" fontId="0" fillId="0" borderId="10" xfId="0" applyNumberFormat="1" applyBorder="1" applyAlignment="1">
      <alignment vertical="center"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4" fontId="5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17" fillId="0" borderId="10" xfId="0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wrapText="1"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4" fontId="0" fillId="0" borderId="0" xfId="0" applyNumberFormat="1" applyAlignment="1">
      <alignment vertical="center"/>
    </xf>
    <xf numFmtId="4" fontId="16" fillId="32" borderId="10" xfId="0" applyNumberFormat="1" applyFont="1" applyFill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" fontId="15" fillId="0" borderId="11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15" fillId="0" borderId="11" xfId="0" applyNumberFormat="1" applyFont="1" applyBorder="1" applyAlignment="1">
      <alignment horizontal="right" vertical="center"/>
    </xf>
    <xf numFmtId="4" fontId="15" fillId="0" borderId="12" xfId="0" applyNumberFormat="1" applyFont="1" applyBorder="1" applyAlignment="1">
      <alignment horizontal="right" vertical="center"/>
    </xf>
    <xf numFmtId="4" fontId="16" fillId="0" borderId="11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right" vertical="center"/>
    </xf>
    <xf numFmtId="4" fontId="16" fillId="0" borderId="12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4" fontId="17" fillId="0" borderId="11" xfId="0" applyNumberFormat="1" applyFont="1" applyBorder="1" applyAlignment="1">
      <alignment horizontal="right" wrapText="1"/>
    </xf>
    <xf numFmtId="4" fontId="17" fillId="0" borderId="12" xfId="0" applyNumberFormat="1" applyFont="1" applyBorder="1" applyAlignment="1">
      <alignment horizontal="right" wrapText="1"/>
    </xf>
    <xf numFmtId="4" fontId="17" fillId="0" borderId="11" xfId="0" applyNumberFormat="1" applyFont="1" applyBorder="1" applyAlignment="1">
      <alignment horizontal="center" wrapText="1"/>
    </xf>
    <xf numFmtId="4" fontId="17" fillId="0" borderId="12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3" fontId="17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56"/>
  <sheetViews>
    <sheetView tabSelected="1" view="pageBreakPreview" zoomScale="89" zoomScaleSheetLayoutView="89" zoomScalePageLayoutView="0" workbookViewId="0" topLeftCell="F182">
      <selection activeCell="L309" sqref="L309:L310"/>
    </sheetView>
  </sheetViews>
  <sheetFormatPr defaultColWidth="9.140625" defaultRowHeight="12.75"/>
  <cols>
    <col min="2" max="2" width="8.8515625" style="0" customWidth="1"/>
    <col min="3" max="3" width="9.140625" style="0" hidden="1" customWidth="1"/>
    <col min="4" max="4" width="15.28125" style="0" customWidth="1"/>
    <col min="5" max="5" width="9.140625" style="0" hidden="1" customWidth="1"/>
    <col min="6" max="6" width="53.8515625" style="0" customWidth="1"/>
    <col min="7" max="7" width="0.2890625" style="0" hidden="1" customWidth="1"/>
    <col min="8" max="8" width="24.8515625" style="16" customWidth="1"/>
    <col min="9" max="9" width="0.13671875" style="16" customWidth="1"/>
    <col min="10" max="10" width="24.8515625" style="16" customWidth="1"/>
    <col min="11" max="11" width="0.2890625" style="0" hidden="1" customWidth="1"/>
    <col min="12" max="16" width="20.7109375" style="11" customWidth="1"/>
    <col min="17" max="17" width="10.00390625" style="0" bestFit="1" customWidth="1"/>
  </cols>
  <sheetData>
    <row r="2" ht="12.75">
      <c r="K2" s="16"/>
    </row>
    <row r="3" spans="2:16" ht="30" customHeight="1">
      <c r="B3" s="10" t="s">
        <v>860</v>
      </c>
      <c r="C3" s="10"/>
      <c r="D3" s="10"/>
      <c r="E3" s="10"/>
      <c r="F3" s="10"/>
      <c r="G3" s="2"/>
      <c r="H3" s="20"/>
      <c r="I3" s="20"/>
      <c r="J3" s="20"/>
      <c r="K3" s="2"/>
      <c r="L3" s="21"/>
      <c r="M3" s="21"/>
      <c r="N3" s="21"/>
      <c r="O3" s="21"/>
      <c r="P3" s="21"/>
    </row>
    <row r="4" spans="2:16" s="3" customFormat="1" ht="15" customHeight="1">
      <c r="B4" s="59" t="s">
        <v>218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s="3" customFormat="1" ht="22.5" customHeight="1">
      <c r="B5" s="60" t="s">
        <v>759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8:16" s="4" customFormat="1" ht="12.75">
      <c r="H6" s="17"/>
      <c r="I6" s="17"/>
      <c r="J6" s="17"/>
      <c r="L6" s="14"/>
      <c r="M6" s="14"/>
      <c r="N6" s="14"/>
      <c r="O6" s="14"/>
      <c r="P6" s="14"/>
    </row>
    <row r="7" spans="2:16" s="4" customFormat="1" ht="12.75">
      <c r="B7" s="61" t="s">
        <v>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9" spans="2:16" ht="15.75">
      <c r="B9" s="62" t="s">
        <v>206</v>
      </c>
      <c r="C9" s="62" t="s">
        <v>172</v>
      </c>
      <c r="D9" s="62"/>
      <c r="E9" s="62" t="s">
        <v>0</v>
      </c>
      <c r="F9" s="62"/>
      <c r="G9" s="62" t="s">
        <v>219</v>
      </c>
      <c r="H9" s="62"/>
      <c r="I9" s="62"/>
      <c r="J9" s="62"/>
      <c r="K9" s="6"/>
      <c r="L9" s="63" t="s">
        <v>219</v>
      </c>
      <c r="M9" s="63"/>
      <c r="N9" s="63"/>
      <c r="O9" s="63"/>
      <c r="P9" s="64"/>
    </row>
    <row r="10" spans="2:16" ht="31.5">
      <c r="B10" s="62"/>
      <c r="C10" s="62"/>
      <c r="D10" s="62"/>
      <c r="E10" s="62"/>
      <c r="F10" s="62"/>
      <c r="G10" s="62" t="s">
        <v>216</v>
      </c>
      <c r="H10" s="62"/>
      <c r="I10" s="65" t="s">
        <v>217</v>
      </c>
      <c r="J10" s="65"/>
      <c r="K10" s="6"/>
      <c r="L10" s="12" t="s">
        <v>754</v>
      </c>
      <c r="M10" s="12" t="s">
        <v>755</v>
      </c>
      <c r="N10" s="12" t="s">
        <v>756</v>
      </c>
      <c r="O10" s="12" t="s">
        <v>757</v>
      </c>
      <c r="P10" s="12" t="s">
        <v>758</v>
      </c>
    </row>
    <row r="11" spans="2:16" ht="15.75">
      <c r="B11" s="5">
        <v>1</v>
      </c>
      <c r="C11" s="62">
        <v>2</v>
      </c>
      <c r="D11" s="62"/>
      <c r="E11" s="62">
        <v>3</v>
      </c>
      <c r="F11" s="62"/>
      <c r="G11" s="62">
        <v>4</v>
      </c>
      <c r="H11" s="62"/>
      <c r="I11" s="65">
        <v>5</v>
      </c>
      <c r="J11" s="65"/>
      <c r="K11" s="6"/>
      <c r="L11" s="13"/>
      <c r="M11" s="13"/>
      <c r="N11" s="13"/>
      <c r="O11" s="13"/>
      <c r="P11" s="13"/>
    </row>
    <row r="12" spans="2:16" s="8" customFormat="1" ht="34.5" customHeight="1">
      <c r="B12" s="7" t="s">
        <v>220</v>
      </c>
      <c r="C12" s="66"/>
      <c r="D12" s="66"/>
      <c r="E12" s="67" t="s">
        <v>221</v>
      </c>
      <c r="F12" s="67"/>
      <c r="G12" s="68">
        <v>55774</v>
      </c>
      <c r="H12" s="68"/>
      <c r="I12" s="68">
        <v>53338</v>
      </c>
      <c r="J12" s="68"/>
      <c r="K12" s="22"/>
      <c r="L12" s="23">
        <v>58892</v>
      </c>
      <c r="M12" s="23">
        <f>SUM(M13)</f>
        <v>4349</v>
      </c>
      <c r="N12" s="23">
        <f>SUM(N13)</f>
        <v>16104</v>
      </c>
      <c r="O12" s="23">
        <f>SUM(O13)</f>
        <v>24328</v>
      </c>
      <c r="P12" s="23">
        <f>SUM(P13)</f>
        <v>14111</v>
      </c>
    </row>
    <row r="13" spans="2:16" s="8" customFormat="1" ht="18" customHeight="1">
      <c r="B13" s="69" t="s">
        <v>222</v>
      </c>
      <c r="C13" s="66">
        <v>700000</v>
      </c>
      <c r="D13" s="66"/>
      <c r="E13" s="67" t="s">
        <v>173</v>
      </c>
      <c r="F13" s="67"/>
      <c r="G13" s="68">
        <v>55774</v>
      </c>
      <c r="H13" s="68"/>
      <c r="I13" s="68">
        <v>53338</v>
      </c>
      <c r="J13" s="68"/>
      <c r="K13" s="70"/>
      <c r="L13" s="53">
        <v>58892</v>
      </c>
      <c r="M13" s="53">
        <f>SUM(M74+M104+M109+M113)</f>
        <v>4349</v>
      </c>
      <c r="N13" s="53">
        <f>SUM(N74+N104+N109+N113)</f>
        <v>16104</v>
      </c>
      <c r="O13" s="53">
        <f>SUM(O74+O104+O109+O113)</f>
        <v>24328</v>
      </c>
      <c r="P13" s="53">
        <f>SUM(P74+P104+P109+P113)</f>
        <v>14111</v>
      </c>
    </row>
    <row r="14" spans="2:16" s="8" customFormat="1" ht="19.5" customHeight="1">
      <c r="B14" s="69"/>
      <c r="C14" s="66"/>
      <c r="D14" s="66"/>
      <c r="E14" s="67" t="s">
        <v>223</v>
      </c>
      <c r="F14" s="67"/>
      <c r="G14" s="68"/>
      <c r="H14" s="68"/>
      <c r="I14" s="68"/>
      <c r="J14" s="68"/>
      <c r="K14" s="70"/>
      <c r="L14" s="54"/>
      <c r="M14" s="54"/>
      <c r="N14" s="54"/>
      <c r="O14" s="54"/>
      <c r="P14" s="54"/>
    </row>
    <row r="15" spans="2:16" s="8" customFormat="1" ht="18" customHeight="1">
      <c r="B15" s="69" t="s">
        <v>224</v>
      </c>
      <c r="C15" s="66">
        <v>710000</v>
      </c>
      <c r="D15" s="66"/>
      <c r="E15" s="67" t="s">
        <v>174</v>
      </c>
      <c r="F15" s="67"/>
      <c r="G15" s="71"/>
      <c r="H15" s="71"/>
      <c r="I15" s="71"/>
      <c r="J15" s="71"/>
      <c r="K15" s="70"/>
      <c r="L15" s="55"/>
      <c r="M15" s="55"/>
      <c r="N15" s="55"/>
      <c r="O15" s="55"/>
      <c r="P15" s="57"/>
    </row>
    <row r="16" spans="2:16" s="8" customFormat="1" ht="16.5" customHeight="1">
      <c r="B16" s="69"/>
      <c r="C16" s="66"/>
      <c r="D16" s="66"/>
      <c r="E16" s="67" t="s">
        <v>225</v>
      </c>
      <c r="F16" s="67"/>
      <c r="G16" s="71"/>
      <c r="H16" s="71"/>
      <c r="I16" s="71"/>
      <c r="J16" s="71"/>
      <c r="K16" s="70"/>
      <c r="L16" s="56"/>
      <c r="M16" s="56"/>
      <c r="N16" s="56"/>
      <c r="O16" s="56"/>
      <c r="P16" s="58"/>
    </row>
    <row r="17" spans="2:16" s="8" customFormat="1" ht="34.5" customHeight="1">
      <c r="B17" s="7" t="s">
        <v>226</v>
      </c>
      <c r="C17" s="66">
        <v>711000</v>
      </c>
      <c r="D17" s="66"/>
      <c r="E17" s="67" t="s">
        <v>227</v>
      </c>
      <c r="F17" s="67"/>
      <c r="G17" s="71"/>
      <c r="H17" s="71"/>
      <c r="I17" s="71"/>
      <c r="J17" s="71"/>
      <c r="K17" s="22"/>
      <c r="L17" s="24"/>
      <c r="M17" s="24"/>
      <c r="N17" s="24"/>
      <c r="O17" s="24"/>
      <c r="P17" s="25"/>
    </row>
    <row r="18" spans="2:16" s="8" customFormat="1" ht="34.5" customHeight="1">
      <c r="B18" s="7" t="s">
        <v>228</v>
      </c>
      <c r="C18" s="72">
        <v>711100</v>
      </c>
      <c r="D18" s="72"/>
      <c r="E18" s="73" t="s">
        <v>4</v>
      </c>
      <c r="F18" s="73"/>
      <c r="G18" s="71"/>
      <c r="H18" s="71"/>
      <c r="I18" s="71"/>
      <c r="J18" s="71"/>
      <c r="K18" s="22"/>
      <c r="L18" s="24"/>
      <c r="M18" s="24"/>
      <c r="N18" s="24"/>
      <c r="O18" s="24"/>
      <c r="P18" s="25"/>
    </row>
    <row r="19" spans="2:16" s="8" customFormat="1" ht="34.5" customHeight="1">
      <c r="B19" s="7" t="s">
        <v>229</v>
      </c>
      <c r="C19" s="72">
        <v>711200</v>
      </c>
      <c r="D19" s="72"/>
      <c r="E19" s="73" t="s">
        <v>5</v>
      </c>
      <c r="F19" s="73"/>
      <c r="G19" s="71"/>
      <c r="H19" s="71"/>
      <c r="I19" s="71"/>
      <c r="J19" s="71"/>
      <c r="K19" s="22"/>
      <c r="L19" s="24"/>
      <c r="M19" s="24"/>
      <c r="N19" s="24"/>
      <c r="O19" s="24"/>
      <c r="P19" s="25"/>
    </row>
    <row r="20" spans="2:16" s="8" customFormat="1" ht="34.5" customHeight="1">
      <c r="B20" s="7" t="s">
        <v>230</v>
      </c>
      <c r="C20" s="72">
        <v>711300</v>
      </c>
      <c r="D20" s="72"/>
      <c r="E20" s="73" t="s">
        <v>6</v>
      </c>
      <c r="F20" s="73"/>
      <c r="G20" s="71"/>
      <c r="H20" s="71"/>
      <c r="I20" s="71"/>
      <c r="J20" s="71"/>
      <c r="K20" s="22"/>
      <c r="L20" s="24"/>
      <c r="M20" s="24"/>
      <c r="N20" s="24"/>
      <c r="O20" s="24"/>
      <c r="P20" s="25"/>
    </row>
    <row r="21" spans="2:16" s="8" customFormat="1" ht="34.5" customHeight="1">
      <c r="B21" s="7" t="s">
        <v>231</v>
      </c>
      <c r="C21" s="66">
        <v>712000</v>
      </c>
      <c r="D21" s="66"/>
      <c r="E21" s="67" t="s">
        <v>232</v>
      </c>
      <c r="F21" s="67"/>
      <c r="G21" s="71"/>
      <c r="H21" s="71"/>
      <c r="I21" s="71"/>
      <c r="J21" s="71"/>
      <c r="K21" s="22"/>
      <c r="L21" s="24"/>
      <c r="M21" s="24"/>
      <c r="N21" s="24"/>
      <c r="O21" s="24"/>
      <c r="P21" s="25"/>
    </row>
    <row r="22" spans="2:16" s="8" customFormat="1" ht="34.5" customHeight="1">
      <c r="B22" s="7" t="s">
        <v>233</v>
      </c>
      <c r="C22" s="72">
        <v>712100</v>
      </c>
      <c r="D22" s="72"/>
      <c r="E22" s="73" t="s">
        <v>7</v>
      </c>
      <c r="F22" s="73"/>
      <c r="G22" s="71"/>
      <c r="H22" s="71"/>
      <c r="I22" s="71"/>
      <c r="J22" s="71"/>
      <c r="K22" s="22"/>
      <c r="L22" s="24"/>
      <c r="M22" s="24"/>
      <c r="N22" s="24"/>
      <c r="O22" s="24"/>
      <c r="P22" s="25"/>
    </row>
    <row r="23" spans="2:16" s="8" customFormat="1" ht="34.5" customHeight="1">
      <c r="B23" s="7" t="s">
        <v>234</v>
      </c>
      <c r="C23" s="66">
        <v>713000</v>
      </c>
      <c r="D23" s="66"/>
      <c r="E23" s="67" t="s">
        <v>235</v>
      </c>
      <c r="F23" s="67"/>
      <c r="G23" s="71"/>
      <c r="H23" s="71"/>
      <c r="I23" s="71"/>
      <c r="J23" s="71"/>
      <c r="K23" s="22"/>
      <c r="L23" s="24"/>
      <c r="M23" s="24"/>
      <c r="N23" s="24"/>
      <c r="O23" s="24"/>
      <c r="P23" s="25"/>
    </row>
    <row r="24" spans="2:16" s="8" customFormat="1" ht="34.5" customHeight="1">
      <c r="B24" s="7" t="s">
        <v>236</v>
      </c>
      <c r="C24" s="72">
        <v>713100</v>
      </c>
      <c r="D24" s="72"/>
      <c r="E24" s="73" t="s">
        <v>8</v>
      </c>
      <c r="F24" s="73"/>
      <c r="G24" s="71"/>
      <c r="H24" s="71"/>
      <c r="I24" s="71"/>
      <c r="J24" s="71"/>
      <c r="K24" s="22"/>
      <c r="L24" s="24"/>
      <c r="M24" s="24"/>
      <c r="N24" s="24"/>
      <c r="O24" s="24"/>
      <c r="P24" s="25"/>
    </row>
    <row r="25" spans="2:16" s="8" customFormat="1" ht="34.5" customHeight="1">
      <c r="B25" s="7" t="s">
        <v>237</v>
      </c>
      <c r="C25" s="72">
        <v>713200</v>
      </c>
      <c r="D25" s="72"/>
      <c r="E25" s="73" t="s">
        <v>9</v>
      </c>
      <c r="F25" s="73"/>
      <c r="G25" s="71"/>
      <c r="H25" s="71"/>
      <c r="I25" s="71"/>
      <c r="J25" s="71"/>
      <c r="K25" s="22"/>
      <c r="L25" s="24"/>
      <c r="M25" s="24"/>
      <c r="N25" s="24"/>
      <c r="O25" s="24"/>
      <c r="P25" s="25"/>
    </row>
    <row r="26" spans="2:16" s="8" customFormat="1" ht="34.5" customHeight="1">
      <c r="B26" s="7" t="s">
        <v>238</v>
      </c>
      <c r="C26" s="72">
        <v>713300</v>
      </c>
      <c r="D26" s="72"/>
      <c r="E26" s="73" t="s">
        <v>10</v>
      </c>
      <c r="F26" s="73"/>
      <c r="G26" s="71"/>
      <c r="H26" s="71"/>
      <c r="I26" s="71"/>
      <c r="J26" s="71"/>
      <c r="K26" s="22"/>
      <c r="L26" s="24"/>
      <c r="M26" s="24"/>
      <c r="N26" s="24"/>
      <c r="O26" s="24"/>
      <c r="P26" s="25"/>
    </row>
    <row r="27" spans="2:16" s="8" customFormat="1" ht="34.5" customHeight="1">
      <c r="B27" s="7" t="s">
        <v>239</v>
      </c>
      <c r="C27" s="72">
        <v>713400</v>
      </c>
      <c r="D27" s="72"/>
      <c r="E27" s="73" t="s">
        <v>11</v>
      </c>
      <c r="F27" s="73"/>
      <c r="G27" s="71"/>
      <c r="H27" s="71"/>
      <c r="I27" s="71"/>
      <c r="J27" s="71"/>
      <c r="K27" s="22"/>
      <c r="L27" s="24"/>
      <c r="M27" s="24"/>
      <c r="N27" s="24"/>
      <c r="O27" s="24"/>
      <c r="P27" s="25"/>
    </row>
    <row r="28" spans="2:16" s="8" customFormat="1" ht="34.5" customHeight="1">
      <c r="B28" s="7" t="s">
        <v>240</v>
      </c>
      <c r="C28" s="72">
        <v>713500</v>
      </c>
      <c r="D28" s="72"/>
      <c r="E28" s="73" t="s">
        <v>12</v>
      </c>
      <c r="F28" s="73"/>
      <c r="G28" s="71"/>
      <c r="H28" s="71"/>
      <c r="I28" s="71"/>
      <c r="J28" s="71"/>
      <c r="K28" s="22"/>
      <c r="L28" s="24"/>
      <c r="M28" s="24"/>
      <c r="N28" s="24"/>
      <c r="O28" s="24"/>
      <c r="P28" s="25"/>
    </row>
    <row r="29" spans="2:16" s="8" customFormat="1" ht="34.5" customHeight="1">
      <c r="B29" s="7" t="s">
        <v>241</v>
      </c>
      <c r="C29" s="72">
        <v>713600</v>
      </c>
      <c r="D29" s="72"/>
      <c r="E29" s="73" t="s">
        <v>13</v>
      </c>
      <c r="F29" s="73"/>
      <c r="G29" s="71"/>
      <c r="H29" s="71"/>
      <c r="I29" s="71"/>
      <c r="J29" s="71"/>
      <c r="K29" s="22"/>
      <c r="L29" s="24"/>
      <c r="M29" s="24"/>
      <c r="N29" s="24"/>
      <c r="O29" s="24"/>
      <c r="P29" s="25"/>
    </row>
    <row r="30" spans="2:16" s="8" customFormat="1" ht="34.5" customHeight="1">
      <c r="B30" s="7" t="s">
        <v>242</v>
      </c>
      <c r="C30" s="66">
        <v>714000</v>
      </c>
      <c r="D30" s="66"/>
      <c r="E30" s="67" t="s">
        <v>243</v>
      </c>
      <c r="F30" s="67"/>
      <c r="G30" s="68"/>
      <c r="H30" s="68"/>
      <c r="I30" s="68"/>
      <c r="J30" s="68"/>
      <c r="K30" s="22"/>
      <c r="L30" s="24"/>
      <c r="M30" s="24"/>
      <c r="N30" s="24"/>
      <c r="O30" s="24"/>
      <c r="P30" s="25"/>
    </row>
    <row r="31" spans="2:16" s="8" customFormat="1" ht="34.5" customHeight="1">
      <c r="B31" s="7" t="s">
        <v>244</v>
      </c>
      <c r="C31" s="72">
        <v>714100</v>
      </c>
      <c r="D31" s="72"/>
      <c r="E31" s="73" t="s">
        <v>14</v>
      </c>
      <c r="F31" s="73"/>
      <c r="G31" s="71"/>
      <c r="H31" s="71"/>
      <c r="I31" s="71"/>
      <c r="J31" s="71"/>
      <c r="K31" s="22"/>
      <c r="L31" s="24"/>
      <c r="M31" s="24"/>
      <c r="N31" s="24"/>
      <c r="O31" s="24"/>
      <c r="P31" s="25"/>
    </row>
    <row r="32" spans="2:16" s="8" customFormat="1" ht="34.5" customHeight="1">
      <c r="B32" s="7" t="s">
        <v>245</v>
      </c>
      <c r="C32" s="72">
        <v>714200</v>
      </c>
      <c r="D32" s="72"/>
      <c r="E32" s="73" t="s">
        <v>175</v>
      </c>
      <c r="F32" s="73"/>
      <c r="G32" s="71"/>
      <c r="H32" s="71"/>
      <c r="I32" s="71"/>
      <c r="J32" s="71"/>
      <c r="K32" s="22"/>
      <c r="L32" s="24"/>
      <c r="M32" s="24"/>
      <c r="N32" s="24"/>
      <c r="O32" s="24"/>
      <c r="P32" s="25"/>
    </row>
    <row r="33" spans="2:16" s="8" customFormat="1" ht="34.5" customHeight="1">
      <c r="B33" s="7" t="s">
        <v>246</v>
      </c>
      <c r="C33" s="72">
        <v>714300</v>
      </c>
      <c r="D33" s="72"/>
      <c r="E33" s="73" t="s">
        <v>15</v>
      </c>
      <c r="F33" s="73"/>
      <c r="G33" s="71"/>
      <c r="H33" s="71"/>
      <c r="I33" s="71"/>
      <c r="J33" s="71"/>
      <c r="K33" s="22"/>
      <c r="L33" s="24"/>
      <c r="M33" s="24"/>
      <c r="N33" s="24"/>
      <c r="O33" s="24"/>
      <c r="P33" s="25"/>
    </row>
    <row r="34" spans="2:16" s="8" customFormat="1" ht="34.5" customHeight="1">
      <c r="B34" s="7" t="s">
        <v>247</v>
      </c>
      <c r="C34" s="72">
        <v>714400</v>
      </c>
      <c r="D34" s="72"/>
      <c r="E34" s="73" t="s">
        <v>16</v>
      </c>
      <c r="F34" s="73"/>
      <c r="G34" s="71"/>
      <c r="H34" s="71"/>
      <c r="I34" s="71"/>
      <c r="J34" s="71"/>
      <c r="K34" s="22"/>
      <c r="L34" s="24"/>
      <c r="M34" s="24"/>
      <c r="N34" s="24"/>
      <c r="O34" s="24"/>
      <c r="P34" s="25"/>
    </row>
    <row r="35" spans="2:16" s="8" customFormat="1" ht="34.5" customHeight="1">
      <c r="B35" s="7" t="s">
        <v>248</v>
      </c>
      <c r="C35" s="72">
        <v>714500</v>
      </c>
      <c r="D35" s="72"/>
      <c r="E35" s="73" t="s">
        <v>176</v>
      </c>
      <c r="F35" s="73"/>
      <c r="G35" s="71"/>
      <c r="H35" s="71"/>
      <c r="I35" s="71"/>
      <c r="J35" s="71"/>
      <c r="K35" s="22"/>
      <c r="L35" s="24"/>
      <c r="M35" s="24"/>
      <c r="N35" s="24"/>
      <c r="O35" s="24"/>
      <c r="P35" s="25"/>
    </row>
    <row r="36" spans="2:16" s="8" customFormat="1" ht="34.5" customHeight="1">
      <c r="B36" s="7" t="s">
        <v>249</v>
      </c>
      <c r="C36" s="72">
        <v>714600</v>
      </c>
      <c r="D36" s="72"/>
      <c r="E36" s="73" t="s">
        <v>17</v>
      </c>
      <c r="F36" s="73"/>
      <c r="G36" s="71"/>
      <c r="H36" s="71"/>
      <c r="I36" s="71"/>
      <c r="J36" s="71"/>
      <c r="K36" s="22"/>
      <c r="L36" s="24"/>
      <c r="M36" s="24"/>
      <c r="N36" s="24"/>
      <c r="O36" s="24"/>
      <c r="P36" s="25"/>
    </row>
    <row r="37" spans="2:16" s="8" customFormat="1" ht="34.5" customHeight="1">
      <c r="B37" s="7" t="s">
        <v>250</v>
      </c>
      <c r="C37" s="66">
        <v>715000</v>
      </c>
      <c r="D37" s="66"/>
      <c r="E37" s="67" t="s">
        <v>251</v>
      </c>
      <c r="F37" s="67"/>
      <c r="G37" s="71"/>
      <c r="H37" s="71"/>
      <c r="I37" s="71"/>
      <c r="J37" s="71"/>
      <c r="K37" s="22"/>
      <c r="L37" s="24"/>
      <c r="M37" s="24"/>
      <c r="N37" s="24"/>
      <c r="O37" s="24"/>
      <c r="P37" s="25"/>
    </row>
    <row r="38" spans="2:16" s="8" customFormat="1" ht="34.5" customHeight="1">
      <c r="B38" s="7" t="s">
        <v>252</v>
      </c>
      <c r="C38" s="72">
        <v>715100</v>
      </c>
      <c r="D38" s="72"/>
      <c r="E38" s="73" t="s">
        <v>18</v>
      </c>
      <c r="F38" s="73"/>
      <c r="G38" s="71"/>
      <c r="H38" s="71"/>
      <c r="I38" s="71"/>
      <c r="J38" s="71"/>
      <c r="K38" s="22"/>
      <c r="L38" s="24"/>
      <c r="M38" s="24"/>
      <c r="N38" s="24"/>
      <c r="O38" s="24"/>
      <c r="P38" s="25"/>
    </row>
    <row r="39" spans="2:16" s="8" customFormat="1" ht="34.5" customHeight="1">
      <c r="B39" s="7" t="s">
        <v>253</v>
      </c>
      <c r="C39" s="72">
        <v>715200</v>
      </c>
      <c r="D39" s="72"/>
      <c r="E39" s="73" t="s">
        <v>19</v>
      </c>
      <c r="F39" s="73"/>
      <c r="G39" s="71"/>
      <c r="H39" s="71"/>
      <c r="I39" s="71"/>
      <c r="J39" s="71"/>
      <c r="K39" s="22"/>
      <c r="L39" s="24"/>
      <c r="M39" s="24"/>
      <c r="N39" s="24"/>
      <c r="O39" s="24"/>
      <c r="P39" s="25"/>
    </row>
    <row r="40" spans="2:16" s="8" customFormat="1" ht="34.5" customHeight="1">
      <c r="B40" s="7" t="s">
        <v>254</v>
      </c>
      <c r="C40" s="72">
        <v>715300</v>
      </c>
      <c r="D40" s="72"/>
      <c r="E40" s="73" t="s">
        <v>20</v>
      </c>
      <c r="F40" s="73"/>
      <c r="G40" s="71"/>
      <c r="H40" s="71"/>
      <c r="I40" s="71"/>
      <c r="J40" s="71"/>
      <c r="K40" s="22"/>
      <c r="L40" s="24"/>
      <c r="M40" s="24"/>
      <c r="N40" s="24"/>
      <c r="O40" s="24"/>
      <c r="P40" s="25"/>
    </row>
    <row r="41" spans="2:16" s="8" customFormat="1" ht="34.5" customHeight="1">
      <c r="B41" s="7" t="s">
        <v>255</v>
      </c>
      <c r="C41" s="72">
        <v>715400</v>
      </c>
      <c r="D41" s="72"/>
      <c r="E41" s="73" t="s">
        <v>21</v>
      </c>
      <c r="F41" s="73"/>
      <c r="G41" s="71"/>
      <c r="H41" s="71"/>
      <c r="I41" s="71"/>
      <c r="J41" s="71"/>
      <c r="K41" s="22"/>
      <c r="L41" s="24"/>
      <c r="M41" s="24"/>
      <c r="N41" s="24"/>
      <c r="O41" s="24"/>
      <c r="P41" s="25"/>
    </row>
    <row r="42" spans="2:16" s="8" customFormat="1" ht="34.5" customHeight="1">
      <c r="B42" s="7" t="s">
        <v>256</v>
      </c>
      <c r="C42" s="72">
        <v>715500</v>
      </c>
      <c r="D42" s="72"/>
      <c r="E42" s="73" t="s">
        <v>22</v>
      </c>
      <c r="F42" s="73"/>
      <c r="G42" s="71"/>
      <c r="H42" s="71"/>
      <c r="I42" s="71"/>
      <c r="J42" s="71"/>
      <c r="K42" s="22"/>
      <c r="L42" s="24"/>
      <c r="M42" s="24"/>
      <c r="N42" s="24"/>
      <c r="O42" s="24"/>
      <c r="P42" s="25"/>
    </row>
    <row r="43" spans="2:16" s="8" customFormat="1" ht="34.5" customHeight="1">
      <c r="B43" s="7" t="s">
        <v>257</v>
      </c>
      <c r="C43" s="72">
        <v>715600</v>
      </c>
      <c r="D43" s="72"/>
      <c r="E43" s="73" t="s">
        <v>23</v>
      </c>
      <c r="F43" s="73"/>
      <c r="G43" s="71"/>
      <c r="H43" s="71"/>
      <c r="I43" s="71"/>
      <c r="J43" s="71"/>
      <c r="K43" s="22"/>
      <c r="L43" s="24"/>
      <c r="M43" s="24"/>
      <c r="N43" s="24"/>
      <c r="O43" s="24"/>
      <c r="P43" s="25"/>
    </row>
    <row r="44" spans="2:16" s="8" customFormat="1" ht="34.5" customHeight="1">
      <c r="B44" s="7" t="s">
        <v>258</v>
      </c>
      <c r="C44" s="66">
        <v>716000</v>
      </c>
      <c r="D44" s="66"/>
      <c r="E44" s="67" t="s">
        <v>259</v>
      </c>
      <c r="F44" s="67"/>
      <c r="G44" s="71"/>
      <c r="H44" s="71"/>
      <c r="I44" s="71"/>
      <c r="J44" s="71"/>
      <c r="K44" s="22"/>
      <c r="L44" s="24"/>
      <c r="M44" s="24"/>
      <c r="N44" s="24"/>
      <c r="O44" s="24"/>
      <c r="P44" s="25"/>
    </row>
    <row r="45" spans="2:16" s="8" customFormat="1" ht="34.5" customHeight="1">
      <c r="B45" s="7" t="s">
        <v>260</v>
      </c>
      <c r="C45" s="72">
        <v>716100</v>
      </c>
      <c r="D45" s="72"/>
      <c r="E45" s="73" t="s">
        <v>24</v>
      </c>
      <c r="F45" s="73"/>
      <c r="G45" s="71"/>
      <c r="H45" s="71"/>
      <c r="I45" s="71"/>
      <c r="J45" s="71"/>
      <c r="K45" s="22"/>
      <c r="L45" s="24"/>
      <c r="M45" s="24"/>
      <c r="N45" s="24"/>
      <c r="O45" s="24"/>
      <c r="P45" s="25"/>
    </row>
    <row r="46" spans="2:16" s="8" customFormat="1" ht="34.5" customHeight="1">
      <c r="B46" s="7" t="s">
        <v>261</v>
      </c>
      <c r="C46" s="72">
        <v>716200</v>
      </c>
      <c r="D46" s="72"/>
      <c r="E46" s="73" t="s">
        <v>25</v>
      </c>
      <c r="F46" s="73"/>
      <c r="G46" s="71"/>
      <c r="H46" s="71"/>
      <c r="I46" s="71"/>
      <c r="J46" s="71"/>
      <c r="K46" s="22"/>
      <c r="L46" s="24"/>
      <c r="M46" s="24"/>
      <c r="N46" s="24"/>
      <c r="O46" s="24"/>
      <c r="P46" s="25"/>
    </row>
    <row r="47" spans="2:16" s="8" customFormat="1" ht="40.5" customHeight="1">
      <c r="B47" s="7" t="s">
        <v>262</v>
      </c>
      <c r="C47" s="66">
        <v>719000</v>
      </c>
      <c r="D47" s="66"/>
      <c r="E47" s="67" t="s">
        <v>263</v>
      </c>
      <c r="F47" s="67"/>
      <c r="G47" s="71"/>
      <c r="H47" s="71"/>
      <c r="I47" s="71"/>
      <c r="J47" s="71"/>
      <c r="K47" s="22"/>
      <c r="L47" s="24"/>
      <c r="M47" s="24"/>
      <c r="N47" s="24"/>
      <c r="O47" s="24"/>
      <c r="P47" s="25"/>
    </row>
    <row r="48" spans="2:16" s="8" customFormat="1" ht="34.5" customHeight="1">
      <c r="B48" s="7" t="s">
        <v>264</v>
      </c>
      <c r="C48" s="72">
        <v>719100</v>
      </c>
      <c r="D48" s="72"/>
      <c r="E48" s="73" t="s">
        <v>26</v>
      </c>
      <c r="F48" s="73"/>
      <c r="G48" s="71"/>
      <c r="H48" s="71"/>
      <c r="I48" s="71"/>
      <c r="J48" s="71"/>
      <c r="K48" s="22"/>
      <c r="L48" s="24"/>
      <c r="M48" s="24"/>
      <c r="N48" s="24"/>
      <c r="O48" s="24"/>
      <c r="P48" s="25"/>
    </row>
    <row r="49" spans="2:16" s="8" customFormat="1" ht="34.5" customHeight="1">
      <c r="B49" s="7" t="s">
        <v>265</v>
      </c>
      <c r="C49" s="72">
        <v>719200</v>
      </c>
      <c r="D49" s="72"/>
      <c r="E49" s="73" t="s">
        <v>27</v>
      </c>
      <c r="F49" s="73"/>
      <c r="G49" s="71"/>
      <c r="H49" s="71"/>
      <c r="I49" s="71"/>
      <c r="J49" s="71"/>
      <c r="K49" s="22"/>
      <c r="L49" s="24"/>
      <c r="M49" s="24"/>
      <c r="N49" s="24"/>
      <c r="O49" s="24"/>
      <c r="P49" s="25"/>
    </row>
    <row r="50" spans="2:16" s="8" customFormat="1" ht="34.5" customHeight="1">
      <c r="B50" s="7" t="s">
        <v>266</v>
      </c>
      <c r="C50" s="72">
        <v>719300</v>
      </c>
      <c r="D50" s="72"/>
      <c r="E50" s="73" t="s">
        <v>28</v>
      </c>
      <c r="F50" s="73"/>
      <c r="G50" s="71"/>
      <c r="H50" s="71"/>
      <c r="I50" s="71"/>
      <c r="J50" s="71"/>
      <c r="K50" s="22"/>
      <c r="L50" s="24"/>
      <c r="M50" s="24"/>
      <c r="N50" s="24"/>
      <c r="O50" s="24"/>
      <c r="P50" s="25"/>
    </row>
    <row r="51" spans="2:16" s="8" customFormat="1" ht="34.5" customHeight="1">
      <c r="B51" s="7" t="s">
        <v>267</v>
      </c>
      <c r="C51" s="72">
        <v>719400</v>
      </c>
      <c r="D51" s="72"/>
      <c r="E51" s="73" t="s">
        <v>29</v>
      </c>
      <c r="F51" s="73"/>
      <c r="G51" s="74"/>
      <c r="H51" s="74"/>
      <c r="I51" s="74"/>
      <c r="J51" s="74"/>
      <c r="K51" s="26"/>
      <c r="L51" s="25"/>
      <c r="M51" s="25"/>
      <c r="N51" s="25"/>
      <c r="O51" s="25"/>
      <c r="P51" s="25"/>
    </row>
    <row r="52" spans="2:16" s="8" customFormat="1" ht="34.5" customHeight="1">
      <c r="B52" s="7" t="s">
        <v>268</v>
      </c>
      <c r="C52" s="72">
        <v>719500</v>
      </c>
      <c r="D52" s="72"/>
      <c r="E52" s="73" t="s">
        <v>30</v>
      </c>
      <c r="F52" s="73"/>
      <c r="G52" s="74"/>
      <c r="H52" s="74"/>
      <c r="I52" s="74"/>
      <c r="J52" s="74"/>
      <c r="K52" s="26"/>
      <c r="L52" s="25"/>
      <c r="M52" s="25"/>
      <c r="N52" s="25"/>
      <c r="O52" s="25"/>
      <c r="P52" s="25"/>
    </row>
    <row r="53" spans="2:16" s="8" customFormat="1" ht="34.5" customHeight="1">
      <c r="B53" s="7" t="s">
        <v>269</v>
      </c>
      <c r="C53" s="72">
        <v>719600</v>
      </c>
      <c r="D53" s="72"/>
      <c r="E53" s="73" t="s">
        <v>31</v>
      </c>
      <c r="F53" s="73"/>
      <c r="G53" s="74"/>
      <c r="H53" s="74"/>
      <c r="I53" s="74"/>
      <c r="J53" s="74"/>
      <c r="K53" s="26"/>
      <c r="L53" s="25"/>
      <c r="M53" s="25"/>
      <c r="N53" s="25"/>
      <c r="O53" s="25"/>
      <c r="P53" s="25"/>
    </row>
    <row r="54" spans="2:16" s="8" customFormat="1" ht="34.5" customHeight="1">
      <c r="B54" s="7" t="s">
        <v>270</v>
      </c>
      <c r="C54" s="66">
        <v>720000</v>
      </c>
      <c r="D54" s="66"/>
      <c r="E54" s="67" t="s">
        <v>271</v>
      </c>
      <c r="F54" s="67"/>
      <c r="G54" s="74"/>
      <c r="H54" s="74"/>
      <c r="I54" s="74"/>
      <c r="J54" s="74"/>
      <c r="K54" s="26"/>
      <c r="L54" s="25"/>
      <c r="M54" s="25"/>
      <c r="N54" s="25"/>
      <c r="O54" s="25"/>
      <c r="P54" s="25"/>
    </row>
    <row r="55" spans="2:16" s="8" customFormat="1" ht="34.5" customHeight="1">
      <c r="B55" s="69" t="s">
        <v>272</v>
      </c>
      <c r="C55" s="66">
        <v>721000</v>
      </c>
      <c r="D55" s="66"/>
      <c r="E55" s="67" t="s">
        <v>177</v>
      </c>
      <c r="F55" s="67"/>
      <c r="G55" s="74"/>
      <c r="H55" s="74"/>
      <c r="I55" s="74"/>
      <c r="J55" s="74"/>
      <c r="K55" s="75"/>
      <c r="L55" s="57"/>
      <c r="M55" s="57"/>
      <c r="N55" s="57"/>
      <c r="O55" s="57"/>
      <c r="P55" s="57"/>
    </row>
    <row r="56" spans="2:16" s="8" customFormat="1" ht="34.5" customHeight="1">
      <c r="B56" s="69"/>
      <c r="C56" s="66"/>
      <c r="D56" s="66"/>
      <c r="E56" s="67" t="s">
        <v>273</v>
      </c>
      <c r="F56" s="67"/>
      <c r="G56" s="74"/>
      <c r="H56" s="74"/>
      <c r="I56" s="74"/>
      <c r="J56" s="74"/>
      <c r="K56" s="75"/>
      <c r="L56" s="58"/>
      <c r="M56" s="58"/>
      <c r="N56" s="58"/>
      <c r="O56" s="58"/>
      <c r="P56" s="58"/>
    </row>
    <row r="57" spans="2:16" s="8" customFormat="1" ht="34.5" customHeight="1">
      <c r="B57" s="7" t="s">
        <v>274</v>
      </c>
      <c r="C57" s="72">
        <v>721100</v>
      </c>
      <c r="D57" s="72"/>
      <c r="E57" s="73" t="s">
        <v>32</v>
      </c>
      <c r="F57" s="73"/>
      <c r="G57" s="74"/>
      <c r="H57" s="74"/>
      <c r="I57" s="74"/>
      <c r="J57" s="74"/>
      <c r="K57" s="26"/>
      <c r="L57" s="25"/>
      <c r="M57" s="25"/>
      <c r="N57" s="25"/>
      <c r="O57" s="25"/>
      <c r="P57" s="25"/>
    </row>
    <row r="58" spans="2:16" s="8" customFormat="1" ht="34.5" customHeight="1">
      <c r="B58" s="7" t="s">
        <v>275</v>
      </c>
      <c r="C58" s="72">
        <v>721200</v>
      </c>
      <c r="D58" s="72"/>
      <c r="E58" s="73" t="s">
        <v>276</v>
      </c>
      <c r="F58" s="73"/>
      <c r="G58" s="74"/>
      <c r="H58" s="74"/>
      <c r="I58" s="74"/>
      <c r="J58" s="74"/>
      <c r="K58" s="26"/>
      <c r="L58" s="27"/>
      <c r="M58" s="27"/>
      <c r="N58" s="27"/>
      <c r="O58" s="27"/>
      <c r="P58" s="27"/>
    </row>
    <row r="59" spans="2:16" s="8" customFormat="1" ht="34.5" customHeight="1">
      <c r="B59" s="7" t="s">
        <v>277</v>
      </c>
      <c r="C59" s="72">
        <v>721300</v>
      </c>
      <c r="D59" s="72"/>
      <c r="E59" s="73" t="s">
        <v>33</v>
      </c>
      <c r="F59" s="73"/>
      <c r="G59" s="74"/>
      <c r="H59" s="74"/>
      <c r="I59" s="74"/>
      <c r="J59" s="74"/>
      <c r="K59" s="26"/>
      <c r="L59" s="27"/>
      <c r="M59" s="27"/>
      <c r="N59" s="27"/>
      <c r="O59" s="27"/>
      <c r="P59" s="27"/>
    </row>
    <row r="60" spans="2:16" s="8" customFormat="1" ht="34.5" customHeight="1">
      <c r="B60" s="7" t="s">
        <v>278</v>
      </c>
      <c r="C60" s="72">
        <v>721400</v>
      </c>
      <c r="D60" s="72"/>
      <c r="E60" s="73" t="s">
        <v>34</v>
      </c>
      <c r="F60" s="73"/>
      <c r="G60" s="74"/>
      <c r="H60" s="74"/>
      <c r="I60" s="74"/>
      <c r="J60" s="74"/>
      <c r="K60" s="26"/>
      <c r="L60" s="27"/>
      <c r="M60" s="27"/>
      <c r="N60" s="27"/>
      <c r="O60" s="27"/>
      <c r="P60" s="27"/>
    </row>
    <row r="61" spans="2:16" s="8" customFormat="1" ht="34.5" customHeight="1">
      <c r="B61" s="69" t="s">
        <v>279</v>
      </c>
      <c r="C61" s="66">
        <v>722000</v>
      </c>
      <c r="D61" s="66"/>
      <c r="E61" s="67" t="s">
        <v>178</v>
      </c>
      <c r="F61" s="67"/>
      <c r="G61" s="76"/>
      <c r="H61" s="76"/>
      <c r="I61" s="76"/>
      <c r="J61" s="76"/>
      <c r="K61" s="75"/>
      <c r="L61" s="47"/>
      <c r="M61" s="47"/>
      <c r="N61" s="47"/>
      <c r="O61" s="47"/>
      <c r="P61" s="47"/>
    </row>
    <row r="62" spans="2:16" s="8" customFormat="1" ht="34.5" customHeight="1">
      <c r="B62" s="69"/>
      <c r="C62" s="66"/>
      <c r="D62" s="66"/>
      <c r="E62" s="67" t="s">
        <v>280</v>
      </c>
      <c r="F62" s="67"/>
      <c r="G62" s="76"/>
      <c r="H62" s="76"/>
      <c r="I62" s="76"/>
      <c r="J62" s="76"/>
      <c r="K62" s="75"/>
      <c r="L62" s="48"/>
      <c r="M62" s="48"/>
      <c r="N62" s="48"/>
      <c r="O62" s="48"/>
      <c r="P62" s="48"/>
    </row>
    <row r="63" spans="2:16" s="8" customFormat="1" ht="34.5" customHeight="1">
      <c r="B63" s="7" t="s">
        <v>281</v>
      </c>
      <c r="C63" s="72">
        <v>722100</v>
      </c>
      <c r="D63" s="72"/>
      <c r="E63" s="73" t="s">
        <v>179</v>
      </c>
      <c r="F63" s="73"/>
      <c r="G63" s="74"/>
      <c r="H63" s="74"/>
      <c r="I63" s="74"/>
      <c r="J63" s="74"/>
      <c r="K63" s="26"/>
      <c r="L63" s="27"/>
      <c r="M63" s="27"/>
      <c r="N63" s="27"/>
      <c r="O63" s="27"/>
      <c r="P63" s="27"/>
    </row>
    <row r="64" spans="2:16" s="8" customFormat="1" ht="34.5" customHeight="1">
      <c r="B64" s="7" t="s">
        <v>282</v>
      </c>
      <c r="C64" s="72">
        <v>722200</v>
      </c>
      <c r="D64" s="72"/>
      <c r="E64" s="73" t="s">
        <v>35</v>
      </c>
      <c r="F64" s="73"/>
      <c r="G64" s="71"/>
      <c r="H64" s="71"/>
      <c r="I64" s="71"/>
      <c r="J64" s="71"/>
      <c r="K64" s="22"/>
      <c r="L64" s="28"/>
      <c r="M64" s="28"/>
      <c r="N64" s="28"/>
      <c r="O64" s="28"/>
      <c r="P64" s="27"/>
    </row>
    <row r="65" spans="2:16" s="8" customFormat="1" ht="34.5" customHeight="1">
      <c r="B65" s="7" t="s">
        <v>283</v>
      </c>
      <c r="C65" s="72">
        <v>722300</v>
      </c>
      <c r="D65" s="72"/>
      <c r="E65" s="73" t="s">
        <v>36</v>
      </c>
      <c r="F65" s="73"/>
      <c r="G65" s="71"/>
      <c r="H65" s="71"/>
      <c r="I65" s="71"/>
      <c r="J65" s="71"/>
      <c r="K65" s="22"/>
      <c r="L65" s="28"/>
      <c r="M65" s="28"/>
      <c r="N65" s="28"/>
      <c r="O65" s="28"/>
      <c r="P65" s="27"/>
    </row>
    <row r="66" spans="2:16" s="8" customFormat="1" ht="34.5" customHeight="1">
      <c r="B66" s="7" t="s">
        <v>284</v>
      </c>
      <c r="C66" s="66">
        <v>730000</v>
      </c>
      <c r="D66" s="66"/>
      <c r="E66" s="67" t="s">
        <v>285</v>
      </c>
      <c r="F66" s="67"/>
      <c r="G66" s="68">
        <v>800</v>
      </c>
      <c r="H66" s="68"/>
      <c r="I66" s="68">
        <v>422</v>
      </c>
      <c r="J66" s="68"/>
      <c r="K66" s="22"/>
      <c r="L66" s="29"/>
      <c r="M66" s="29"/>
      <c r="N66" s="29"/>
      <c r="O66" s="29"/>
      <c r="P66" s="30"/>
    </row>
    <row r="67" spans="2:16" s="8" customFormat="1" ht="34.5" customHeight="1">
      <c r="B67" s="69" t="s">
        <v>286</v>
      </c>
      <c r="C67" s="66">
        <v>731000</v>
      </c>
      <c r="D67" s="66"/>
      <c r="E67" s="67" t="s">
        <v>180</v>
      </c>
      <c r="F67" s="67"/>
      <c r="G67" s="71"/>
      <c r="H67" s="71"/>
      <c r="I67" s="71"/>
      <c r="J67" s="71"/>
      <c r="K67" s="70"/>
      <c r="L67" s="28"/>
      <c r="M67" s="28"/>
      <c r="N67" s="28"/>
      <c r="O67" s="28"/>
      <c r="P67" s="27"/>
    </row>
    <row r="68" spans="2:16" s="8" customFormat="1" ht="34.5" customHeight="1">
      <c r="B68" s="69"/>
      <c r="C68" s="66"/>
      <c r="D68" s="66"/>
      <c r="E68" s="67" t="s">
        <v>287</v>
      </c>
      <c r="F68" s="67"/>
      <c r="G68" s="71"/>
      <c r="H68" s="71"/>
      <c r="I68" s="71"/>
      <c r="J68" s="71"/>
      <c r="K68" s="70"/>
      <c r="L68" s="28"/>
      <c r="M68" s="28"/>
      <c r="N68" s="28"/>
      <c r="O68" s="28"/>
      <c r="P68" s="27"/>
    </row>
    <row r="69" spans="2:16" s="8" customFormat="1" ht="34.5" customHeight="1">
      <c r="B69" s="7" t="s">
        <v>288</v>
      </c>
      <c r="C69" s="72">
        <v>731100</v>
      </c>
      <c r="D69" s="72"/>
      <c r="E69" s="73" t="s">
        <v>37</v>
      </c>
      <c r="F69" s="73"/>
      <c r="G69" s="71"/>
      <c r="H69" s="71"/>
      <c r="I69" s="71"/>
      <c r="J69" s="71"/>
      <c r="K69" s="22"/>
      <c r="L69" s="28"/>
      <c r="M69" s="28"/>
      <c r="N69" s="28"/>
      <c r="O69" s="28"/>
      <c r="P69" s="27"/>
    </row>
    <row r="70" spans="2:16" s="8" customFormat="1" ht="34.5" customHeight="1">
      <c r="B70" s="7" t="s">
        <v>289</v>
      </c>
      <c r="C70" s="72">
        <v>731200</v>
      </c>
      <c r="D70" s="72"/>
      <c r="E70" s="73" t="s">
        <v>38</v>
      </c>
      <c r="F70" s="73"/>
      <c r="G70" s="71"/>
      <c r="H70" s="71"/>
      <c r="I70" s="71"/>
      <c r="J70" s="71"/>
      <c r="K70" s="22"/>
      <c r="L70" s="28"/>
      <c r="M70" s="28"/>
      <c r="N70" s="28"/>
      <c r="O70" s="28"/>
      <c r="P70" s="27"/>
    </row>
    <row r="71" spans="2:16" s="8" customFormat="1" ht="34.5" customHeight="1">
      <c r="B71" s="7" t="s">
        <v>290</v>
      </c>
      <c r="C71" s="66">
        <v>732000</v>
      </c>
      <c r="D71" s="66"/>
      <c r="E71" s="67" t="s">
        <v>291</v>
      </c>
      <c r="F71" s="67"/>
      <c r="G71" s="71"/>
      <c r="H71" s="71"/>
      <c r="I71" s="71"/>
      <c r="J71" s="71"/>
      <c r="K71" s="22"/>
      <c r="L71" s="28"/>
      <c r="M71" s="28"/>
      <c r="N71" s="28"/>
      <c r="O71" s="28"/>
      <c r="P71" s="27"/>
    </row>
    <row r="72" spans="2:16" s="8" customFormat="1" ht="34.5" customHeight="1">
      <c r="B72" s="7" t="s">
        <v>292</v>
      </c>
      <c r="C72" s="72">
        <v>732100</v>
      </c>
      <c r="D72" s="72"/>
      <c r="E72" s="73" t="s">
        <v>39</v>
      </c>
      <c r="F72" s="73"/>
      <c r="G72" s="71"/>
      <c r="H72" s="71"/>
      <c r="I72" s="71"/>
      <c r="J72" s="71"/>
      <c r="K72" s="22"/>
      <c r="L72" s="28"/>
      <c r="M72" s="28"/>
      <c r="N72" s="28"/>
      <c r="O72" s="28"/>
      <c r="P72" s="27"/>
    </row>
    <row r="73" spans="2:16" s="8" customFormat="1" ht="34.5" customHeight="1">
      <c r="B73" s="7" t="s">
        <v>293</v>
      </c>
      <c r="C73" s="72">
        <v>732200</v>
      </c>
      <c r="D73" s="72"/>
      <c r="E73" s="73" t="s">
        <v>40</v>
      </c>
      <c r="F73" s="73"/>
      <c r="G73" s="71"/>
      <c r="H73" s="71"/>
      <c r="I73" s="71"/>
      <c r="J73" s="71"/>
      <c r="K73" s="22"/>
      <c r="L73" s="28"/>
      <c r="M73" s="28"/>
      <c r="N73" s="28"/>
      <c r="O73" s="28"/>
      <c r="P73" s="27"/>
    </row>
    <row r="74" spans="2:16" s="8" customFormat="1" ht="34.5" customHeight="1">
      <c r="B74" s="69" t="s">
        <v>294</v>
      </c>
      <c r="C74" s="66">
        <v>733000</v>
      </c>
      <c r="D74" s="66"/>
      <c r="E74" s="67" t="s">
        <v>295</v>
      </c>
      <c r="F74" s="67"/>
      <c r="G74" s="68">
        <v>800</v>
      </c>
      <c r="H74" s="68"/>
      <c r="I74" s="68">
        <v>422</v>
      </c>
      <c r="J74" s="68"/>
      <c r="K74" s="70"/>
      <c r="L74" s="41">
        <f>SUM(L76:L77)</f>
        <v>37317</v>
      </c>
      <c r="M74" s="41">
        <f>SUM(M76:M77)</f>
        <v>0</v>
      </c>
      <c r="N74" s="41">
        <f>SUM(N76:N77)</f>
        <v>10374</v>
      </c>
      <c r="O74" s="41">
        <f>SUM(O76:O77)</f>
        <v>18235</v>
      </c>
      <c r="P74" s="41">
        <f>SUM(P76:P77)</f>
        <v>8708</v>
      </c>
    </row>
    <row r="75" spans="2:16" s="8" customFormat="1" ht="34.5" customHeight="1">
      <c r="B75" s="69"/>
      <c r="C75" s="66"/>
      <c r="D75" s="66"/>
      <c r="E75" s="67" t="s">
        <v>296</v>
      </c>
      <c r="F75" s="67"/>
      <c r="G75" s="68"/>
      <c r="H75" s="68"/>
      <c r="I75" s="68"/>
      <c r="J75" s="68"/>
      <c r="K75" s="70"/>
      <c r="L75" s="42"/>
      <c r="M75" s="42"/>
      <c r="N75" s="42"/>
      <c r="O75" s="42"/>
      <c r="P75" s="42"/>
    </row>
    <row r="76" spans="2:16" s="8" customFormat="1" ht="34.5" customHeight="1">
      <c r="B76" s="7" t="s">
        <v>297</v>
      </c>
      <c r="C76" s="72">
        <v>733100</v>
      </c>
      <c r="D76" s="72"/>
      <c r="E76" s="73" t="s">
        <v>41</v>
      </c>
      <c r="F76" s="73"/>
      <c r="G76" s="71"/>
      <c r="H76" s="71"/>
      <c r="I76" s="71"/>
      <c r="J76" s="71"/>
      <c r="K76" s="22"/>
      <c r="L76" s="28">
        <f>SUM(M76:P76)</f>
        <v>26972</v>
      </c>
      <c r="M76" s="28">
        <v>0</v>
      </c>
      <c r="N76" s="28">
        <v>9874</v>
      </c>
      <c r="O76" s="28">
        <v>8390</v>
      </c>
      <c r="P76" s="27">
        <v>8708</v>
      </c>
    </row>
    <row r="77" spans="2:16" s="8" customFormat="1" ht="34.5" customHeight="1">
      <c r="B77" s="7" t="s">
        <v>298</v>
      </c>
      <c r="C77" s="72">
        <v>733200</v>
      </c>
      <c r="D77" s="72"/>
      <c r="E77" s="73" t="s">
        <v>42</v>
      </c>
      <c r="F77" s="73"/>
      <c r="G77" s="68">
        <v>800</v>
      </c>
      <c r="H77" s="68"/>
      <c r="I77" s="68">
        <v>422</v>
      </c>
      <c r="J77" s="68"/>
      <c r="K77" s="22"/>
      <c r="L77" s="28">
        <f>SUM(M77:P77)</f>
        <v>10345</v>
      </c>
      <c r="M77" s="28"/>
      <c r="N77" s="28">
        <v>500</v>
      </c>
      <c r="O77" s="28">
        <v>9845</v>
      </c>
      <c r="P77" s="27"/>
    </row>
    <row r="78" spans="2:16" s="8" customFormat="1" ht="18.75" customHeight="1">
      <c r="B78" s="69" t="s">
        <v>299</v>
      </c>
      <c r="C78" s="66">
        <v>740000</v>
      </c>
      <c r="D78" s="66"/>
      <c r="E78" s="67" t="s">
        <v>300</v>
      </c>
      <c r="F78" s="67"/>
      <c r="G78" s="71"/>
      <c r="H78" s="71"/>
      <c r="I78" s="71"/>
      <c r="J78" s="71"/>
      <c r="K78" s="70"/>
      <c r="L78" s="51"/>
      <c r="M78" s="51"/>
      <c r="N78" s="51"/>
      <c r="O78" s="51"/>
      <c r="P78" s="47"/>
    </row>
    <row r="79" spans="2:16" s="8" customFormat="1" ht="24.75" customHeight="1">
      <c r="B79" s="69"/>
      <c r="C79" s="66"/>
      <c r="D79" s="66"/>
      <c r="E79" s="67" t="s">
        <v>301</v>
      </c>
      <c r="F79" s="67"/>
      <c r="G79" s="71"/>
      <c r="H79" s="71"/>
      <c r="I79" s="71"/>
      <c r="J79" s="71"/>
      <c r="K79" s="70"/>
      <c r="L79" s="52"/>
      <c r="M79" s="52"/>
      <c r="N79" s="52"/>
      <c r="O79" s="52"/>
      <c r="P79" s="48"/>
    </row>
    <row r="80" spans="2:16" s="8" customFormat="1" ht="34.5" customHeight="1">
      <c r="B80" s="7" t="s">
        <v>302</v>
      </c>
      <c r="C80" s="66">
        <v>741000</v>
      </c>
      <c r="D80" s="66"/>
      <c r="E80" s="67" t="s">
        <v>303</v>
      </c>
      <c r="F80" s="67"/>
      <c r="G80" s="71"/>
      <c r="H80" s="71"/>
      <c r="I80" s="71"/>
      <c r="J80" s="71"/>
      <c r="K80" s="22"/>
      <c r="L80" s="28"/>
      <c r="M80" s="28"/>
      <c r="N80" s="28"/>
      <c r="O80" s="28"/>
      <c r="P80" s="27"/>
    </row>
    <row r="81" spans="2:16" s="8" customFormat="1" ht="34.5" customHeight="1">
      <c r="B81" s="7" t="s">
        <v>304</v>
      </c>
      <c r="C81" s="72">
        <v>741100</v>
      </c>
      <c r="D81" s="72"/>
      <c r="E81" s="73" t="s">
        <v>1</v>
      </c>
      <c r="F81" s="73"/>
      <c r="G81" s="71"/>
      <c r="H81" s="71"/>
      <c r="I81" s="71"/>
      <c r="J81" s="71"/>
      <c r="K81" s="22"/>
      <c r="L81" s="28"/>
      <c r="M81" s="28"/>
      <c r="N81" s="28"/>
      <c r="O81" s="28"/>
      <c r="P81" s="27"/>
    </row>
    <row r="82" spans="2:16" s="8" customFormat="1" ht="34.5" customHeight="1">
      <c r="B82" s="7" t="s">
        <v>305</v>
      </c>
      <c r="C82" s="72">
        <v>741200</v>
      </c>
      <c r="D82" s="72"/>
      <c r="E82" s="73" t="s">
        <v>43</v>
      </c>
      <c r="F82" s="73"/>
      <c r="G82" s="71"/>
      <c r="H82" s="71"/>
      <c r="I82" s="71"/>
      <c r="J82" s="71"/>
      <c r="K82" s="22"/>
      <c r="L82" s="28"/>
      <c r="M82" s="28"/>
      <c r="N82" s="28"/>
      <c r="O82" s="28"/>
      <c r="P82" s="27"/>
    </row>
    <row r="83" spans="2:16" s="8" customFormat="1" ht="34.5" customHeight="1">
      <c r="B83" s="7" t="s">
        <v>306</v>
      </c>
      <c r="C83" s="72">
        <v>741300</v>
      </c>
      <c r="D83" s="72"/>
      <c r="E83" s="73" t="s">
        <v>44</v>
      </c>
      <c r="F83" s="73"/>
      <c r="G83" s="71"/>
      <c r="H83" s="71"/>
      <c r="I83" s="71"/>
      <c r="J83" s="71"/>
      <c r="K83" s="22"/>
      <c r="L83" s="28"/>
      <c r="M83" s="28"/>
      <c r="N83" s="28"/>
      <c r="O83" s="28"/>
      <c r="P83" s="27"/>
    </row>
    <row r="84" spans="2:16" s="8" customFormat="1" ht="34.5" customHeight="1">
      <c r="B84" s="7" t="s">
        <v>307</v>
      </c>
      <c r="C84" s="72">
        <v>741400</v>
      </c>
      <c r="D84" s="72"/>
      <c r="E84" s="73" t="s">
        <v>45</v>
      </c>
      <c r="F84" s="73"/>
      <c r="G84" s="71"/>
      <c r="H84" s="71"/>
      <c r="I84" s="71"/>
      <c r="J84" s="71"/>
      <c r="K84" s="22"/>
      <c r="L84" s="28"/>
      <c r="M84" s="28"/>
      <c r="N84" s="28"/>
      <c r="O84" s="28"/>
      <c r="P84" s="27"/>
    </row>
    <row r="85" spans="2:16" s="8" customFormat="1" ht="34.5" customHeight="1">
      <c r="B85" s="7" t="s">
        <v>308</v>
      </c>
      <c r="C85" s="72">
        <v>741500</v>
      </c>
      <c r="D85" s="72"/>
      <c r="E85" s="73" t="s">
        <v>46</v>
      </c>
      <c r="F85" s="73"/>
      <c r="G85" s="71"/>
      <c r="H85" s="71"/>
      <c r="I85" s="71"/>
      <c r="J85" s="71"/>
      <c r="K85" s="22"/>
      <c r="L85" s="28"/>
      <c r="M85" s="28"/>
      <c r="N85" s="28"/>
      <c r="O85" s="28"/>
      <c r="P85" s="27"/>
    </row>
    <row r="86" spans="2:16" s="8" customFormat="1" ht="22.5" customHeight="1">
      <c r="B86" s="69" t="s">
        <v>309</v>
      </c>
      <c r="C86" s="66">
        <v>742000</v>
      </c>
      <c r="D86" s="66"/>
      <c r="E86" s="67" t="s">
        <v>181</v>
      </c>
      <c r="F86" s="67"/>
      <c r="G86" s="71"/>
      <c r="H86" s="71"/>
      <c r="I86" s="71"/>
      <c r="J86" s="71"/>
      <c r="K86" s="70"/>
      <c r="L86" s="51"/>
      <c r="M86" s="51"/>
      <c r="N86" s="51"/>
      <c r="O86" s="51"/>
      <c r="P86" s="47"/>
    </row>
    <row r="87" spans="2:16" s="8" customFormat="1" ht="15" customHeight="1">
      <c r="B87" s="69"/>
      <c r="C87" s="66"/>
      <c r="D87" s="66"/>
      <c r="E87" s="67" t="s">
        <v>310</v>
      </c>
      <c r="F87" s="67"/>
      <c r="G87" s="71"/>
      <c r="H87" s="71"/>
      <c r="I87" s="71"/>
      <c r="J87" s="71"/>
      <c r="K87" s="70"/>
      <c r="L87" s="52"/>
      <c r="M87" s="52"/>
      <c r="N87" s="52"/>
      <c r="O87" s="52"/>
      <c r="P87" s="48"/>
    </row>
    <row r="88" spans="2:16" s="8" customFormat="1" ht="34.5" customHeight="1">
      <c r="B88" s="7" t="s">
        <v>311</v>
      </c>
      <c r="C88" s="72">
        <v>742100</v>
      </c>
      <c r="D88" s="72"/>
      <c r="E88" s="73" t="s">
        <v>47</v>
      </c>
      <c r="F88" s="73"/>
      <c r="G88" s="71"/>
      <c r="H88" s="71"/>
      <c r="I88" s="71"/>
      <c r="J88" s="71"/>
      <c r="K88" s="22"/>
      <c r="L88" s="28"/>
      <c r="M88" s="28"/>
      <c r="N88" s="28"/>
      <c r="O88" s="28"/>
      <c r="P88" s="27"/>
    </row>
    <row r="89" spans="2:16" s="8" customFormat="1" ht="34.5" customHeight="1">
      <c r="B89" s="7" t="s">
        <v>312</v>
      </c>
      <c r="C89" s="72">
        <v>742200</v>
      </c>
      <c r="D89" s="72"/>
      <c r="E89" s="73" t="s">
        <v>182</v>
      </c>
      <c r="F89" s="73"/>
      <c r="G89" s="71"/>
      <c r="H89" s="71"/>
      <c r="I89" s="71"/>
      <c r="J89" s="71"/>
      <c r="K89" s="22"/>
      <c r="L89" s="28"/>
      <c r="M89" s="28"/>
      <c r="N89" s="28"/>
      <c r="O89" s="28"/>
      <c r="P89" s="27"/>
    </row>
    <row r="90" spans="2:16" s="8" customFormat="1" ht="34.5" customHeight="1">
      <c r="B90" s="7" t="s">
        <v>313</v>
      </c>
      <c r="C90" s="72">
        <v>742300</v>
      </c>
      <c r="D90" s="72"/>
      <c r="E90" s="73" t="s">
        <v>48</v>
      </c>
      <c r="F90" s="73"/>
      <c r="G90" s="71"/>
      <c r="H90" s="71"/>
      <c r="I90" s="71"/>
      <c r="J90" s="71"/>
      <c r="K90" s="22"/>
      <c r="L90" s="28"/>
      <c r="M90" s="28"/>
      <c r="N90" s="28"/>
      <c r="O90" s="28"/>
      <c r="P90" s="27"/>
    </row>
    <row r="91" spans="2:16" s="8" customFormat="1" ht="34.5" customHeight="1">
      <c r="B91" s="7" t="s">
        <v>314</v>
      </c>
      <c r="C91" s="72">
        <v>742400</v>
      </c>
      <c r="D91" s="72"/>
      <c r="E91" s="73" t="s">
        <v>49</v>
      </c>
      <c r="F91" s="73"/>
      <c r="G91" s="71"/>
      <c r="H91" s="71"/>
      <c r="I91" s="71"/>
      <c r="J91" s="71"/>
      <c r="K91" s="22"/>
      <c r="L91" s="28"/>
      <c r="M91" s="28"/>
      <c r="N91" s="28"/>
      <c r="O91" s="28"/>
      <c r="P91" s="27"/>
    </row>
    <row r="92" spans="2:16" s="8" customFormat="1" ht="34.5" customHeight="1">
      <c r="B92" s="7" t="s">
        <v>315</v>
      </c>
      <c r="C92" s="66">
        <v>743000</v>
      </c>
      <c r="D92" s="66"/>
      <c r="E92" s="67" t="s">
        <v>316</v>
      </c>
      <c r="F92" s="67"/>
      <c r="G92" s="71"/>
      <c r="H92" s="71"/>
      <c r="I92" s="71"/>
      <c r="J92" s="71"/>
      <c r="K92" s="22"/>
      <c r="L92" s="28"/>
      <c r="M92" s="28"/>
      <c r="N92" s="28"/>
      <c r="O92" s="28"/>
      <c r="P92" s="27"/>
    </row>
    <row r="93" spans="2:16" s="8" customFormat="1" ht="34.5" customHeight="1">
      <c r="B93" s="7" t="s">
        <v>317</v>
      </c>
      <c r="C93" s="72">
        <v>743100</v>
      </c>
      <c r="D93" s="72"/>
      <c r="E93" s="73" t="s">
        <v>50</v>
      </c>
      <c r="F93" s="73"/>
      <c r="G93" s="71"/>
      <c r="H93" s="71"/>
      <c r="I93" s="71"/>
      <c r="J93" s="71"/>
      <c r="K93" s="22"/>
      <c r="L93" s="28"/>
      <c r="M93" s="28"/>
      <c r="N93" s="28"/>
      <c r="O93" s="28"/>
      <c r="P93" s="27"/>
    </row>
    <row r="94" spans="2:16" s="8" customFormat="1" ht="34.5" customHeight="1">
      <c r="B94" s="7" t="s">
        <v>318</v>
      </c>
      <c r="C94" s="72">
        <v>743200</v>
      </c>
      <c r="D94" s="72"/>
      <c r="E94" s="73" t="s">
        <v>51</v>
      </c>
      <c r="F94" s="73"/>
      <c r="G94" s="71"/>
      <c r="H94" s="71"/>
      <c r="I94" s="71"/>
      <c r="J94" s="71"/>
      <c r="K94" s="22"/>
      <c r="L94" s="28"/>
      <c r="M94" s="28"/>
      <c r="N94" s="28"/>
      <c r="O94" s="28"/>
      <c r="P94" s="27"/>
    </row>
    <row r="95" spans="2:16" s="8" customFormat="1" ht="34.5" customHeight="1">
      <c r="B95" s="7" t="s">
        <v>319</v>
      </c>
      <c r="C95" s="72">
        <v>743300</v>
      </c>
      <c r="D95" s="72"/>
      <c r="E95" s="73" t="s">
        <v>52</v>
      </c>
      <c r="F95" s="73"/>
      <c r="G95" s="71"/>
      <c r="H95" s="71"/>
      <c r="I95" s="71"/>
      <c r="J95" s="71"/>
      <c r="K95" s="22"/>
      <c r="L95" s="28"/>
      <c r="M95" s="28"/>
      <c r="N95" s="28"/>
      <c r="O95" s="28"/>
      <c r="P95" s="27"/>
    </row>
    <row r="96" spans="2:16" s="8" customFormat="1" ht="34.5" customHeight="1">
      <c r="B96" s="7" t="s">
        <v>320</v>
      </c>
      <c r="C96" s="72">
        <v>743400</v>
      </c>
      <c r="D96" s="72"/>
      <c r="E96" s="73" t="s">
        <v>53</v>
      </c>
      <c r="F96" s="73"/>
      <c r="G96" s="71"/>
      <c r="H96" s="71"/>
      <c r="I96" s="71"/>
      <c r="J96" s="71"/>
      <c r="K96" s="22"/>
      <c r="L96" s="28"/>
      <c r="M96" s="28"/>
      <c r="N96" s="28"/>
      <c r="O96" s="28"/>
      <c r="P96" s="27"/>
    </row>
    <row r="97" spans="2:16" s="8" customFormat="1" ht="34.5" customHeight="1">
      <c r="B97" s="7" t="s">
        <v>321</v>
      </c>
      <c r="C97" s="72">
        <v>743500</v>
      </c>
      <c r="D97" s="72"/>
      <c r="E97" s="73" t="s">
        <v>54</v>
      </c>
      <c r="F97" s="73"/>
      <c r="G97" s="71"/>
      <c r="H97" s="71"/>
      <c r="I97" s="71"/>
      <c r="J97" s="71"/>
      <c r="K97" s="22"/>
      <c r="L97" s="28"/>
      <c r="M97" s="28"/>
      <c r="N97" s="28"/>
      <c r="O97" s="28"/>
      <c r="P97" s="27"/>
    </row>
    <row r="98" spans="2:16" s="8" customFormat="1" ht="34.5" customHeight="1">
      <c r="B98" s="7" t="s">
        <v>322</v>
      </c>
      <c r="C98" s="72">
        <v>743900</v>
      </c>
      <c r="D98" s="72"/>
      <c r="E98" s="73" t="s">
        <v>55</v>
      </c>
      <c r="F98" s="73"/>
      <c r="G98" s="71"/>
      <c r="H98" s="71"/>
      <c r="I98" s="71"/>
      <c r="J98" s="71"/>
      <c r="K98" s="22"/>
      <c r="L98" s="28"/>
      <c r="M98" s="28"/>
      <c r="N98" s="28"/>
      <c r="O98" s="28"/>
      <c r="P98" s="27"/>
    </row>
    <row r="99" spans="2:16" s="8" customFormat="1" ht="34.5" customHeight="1">
      <c r="B99" s="7" t="s">
        <v>323</v>
      </c>
      <c r="C99" s="66">
        <v>744000</v>
      </c>
      <c r="D99" s="66"/>
      <c r="E99" s="67" t="s">
        <v>324</v>
      </c>
      <c r="F99" s="67"/>
      <c r="G99" s="71"/>
      <c r="H99" s="71"/>
      <c r="I99" s="71"/>
      <c r="J99" s="71"/>
      <c r="K99" s="22"/>
      <c r="L99" s="28"/>
      <c r="M99" s="28"/>
      <c r="N99" s="28"/>
      <c r="O99" s="28"/>
      <c r="P99" s="27"/>
    </row>
    <row r="100" spans="2:16" s="8" customFormat="1" ht="34.5" customHeight="1">
      <c r="B100" s="7" t="s">
        <v>325</v>
      </c>
      <c r="C100" s="72">
        <v>744100</v>
      </c>
      <c r="D100" s="72"/>
      <c r="E100" s="73" t="s">
        <v>56</v>
      </c>
      <c r="F100" s="73"/>
      <c r="G100" s="71"/>
      <c r="H100" s="71"/>
      <c r="I100" s="71"/>
      <c r="J100" s="71"/>
      <c r="K100" s="22"/>
      <c r="L100" s="28"/>
      <c r="M100" s="28"/>
      <c r="N100" s="28"/>
      <c r="O100" s="28"/>
      <c r="P100" s="27"/>
    </row>
    <row r="101" spans="2:16" s="8" customFormat="1" ht="34.5" customHeight="1">
      <c r="B101" s="7" t="s">
        <v>326</v>
      </c>
      <c r="C101" s="72">
        <v>744200</v>
      </c>
      <c r="D101" s="72"/>
      <c r="E101" s="73" t="s">
        <v>57</v>
      </c>
      <c r="F101" s="73"/>
      <c r="G101" s="71"/>
      <c r="H101" s="71"/>
      <c r="I101" s="71"/>
      <c r="J101" s="71"/>
      <c r="K101" s="22"/>
      <c r="L101" s="28"/>
      <c r="M101" s="28"/>
      <c r="N101" s="28"/>
      <c r="O101" s="28"/>
      <c r="P101" s="27"/>
    </row>
    <row r="102" spans="2:16" s="8" customFormat="1" ht="34.5" customHeight="1">
      <c r="B102" s="7" t="s">
        <v>327</v>
      </c>
      <c r="C102" s="66">
        <v>745000</v>
      </c>
      <c r="D102" s="66"/>
      <c r="E102" s="67" t="s">
        <v>328</v>
      </c>
      <c r="F102" s="67"/>
      <c r="G102" s="71"/>
      <c r="H102" s="71"/>
      <c r="I102" s="71"/>
      <c r="J102" s="71"/>
      <c r="K102" s="22"/>
      <c r="L102" s="28"/>
      <c r="M102" s="28"/>
      <c r="N102" s="28"/>
      <c r="O102" s="28"/>
      <c r="P102" s="27"/>
    </row>
    <row r="103" spans="2:16" s="8" customFormat="1" ht="34.5" customHeight="1">
      <c r="B103" s="7" t="s">
        <v>329</v>
      </c>
      <c r="C103" s="72">
        <v>745100</v>
      </c>
      <c r="D103" s="72"/>
      <c r="E103" s="73" t="s">
        <v>58</v>
      </c>
      <c r="F103" s="73"/>
      <c r="G103" s="71"/>
      <c r="H103" s="71"/>
      <c r="I103" s="71"/>
      <c r="J103" s="71"/>
      <c r="K103" s="22"/>
      <c r="L103" s="28"/>
      <c r="M103" s="28"/>
      <c r="N103" s="28"/>
      <c r="O103" s="28"/>
      <c r="P103" s="27"/>
    </row>
    <row r="104" spans="2:16" s="8" customFormat="1" ht="34.5" customHeight="1">
      <c r="B104" s="7" t="s">
        <v>330</v>
      </c>
      <c r="C104" s="66">
        <v>770000</v>
      </c>
      <c r="D104" s="66"/>
      <c r="E104" s="67" t="s">
        <v>331</v>
      </c>
      <c r="F104" s="67"/>
      <c r="G104" s="68">
        <v>968</v>
      </c>
      <c r="H104" s="68"/>
      <c r="I104" s="68">
        <v>866</v>
      </c>
      <c r="J104" s="68"/>
      <c r="K104" s="22"/>
      <c r="L104" s="29">
        <f>SUM(L105)</f>
        <v>500</v>
      </c>
      <c r="M104" s="29">
        <f>SUM(M105)</f>
        <v>0</v>
      </c>
      <c r="N104" s="29">
        <f>SUM(N105)</f>
        <v>80</v>
      </c>
      <c r="O104" s="29">
        <f>SUM(O105)</f>
        <v>260</v>
      </c>
      <c r="P104" s="29">
        <f>SUM(P105)</f>
        <v>160</v>
      </c>
    </row>
    <row r="105" spans="2:16" s="8" customFormat="1" ht="34.5" customHeight="1">
      <c r="B105" s="7" t="s">
        <v>332</v>
      </c>
      <c r="C105" s="66">
        <v>771000</v>
      </c>
      <c r="D105" s="66"/>
      <c r="E105" s="67" t="s">
        <v>333</v>
      </c>
      <c r="F105" s="67"/>
      <c r="G105" s="71">
        <v>968</v>
      </c>
      <c r="H105" s="71"/>
      <c r="I105" s="71">
        <v>866</v>
      </c>
      <c r="J105" s="71"/>
      <c r="K105" s="22"/>
      <c r="L105" s="28">
        <f>SUM(M105:P105)</f>
        <v>500</v>
      </c>
      <c r="M105" s="28">
        <f>SUM(M106)</f>
        <v>0</v>
      </c>
      <c r="N105" s="28">
        <v>80</v>
      </c>
      <c r="O105" s="28">
        <v>260</v>
      </c>
      <c r="P105" s="28">
        <f>SUM(P106)</f>
        <v>160</v>
      </c>
    </row>
    <row r="106" spans="2:16" s="8" customFormat="1" ht="34.5" customHeight="1">
      <c r="B106" s="7" t="s">
        <v>334</v>
      </c>
      <c r="C106" s="72">
        <v>771100</v>
      </c>
      <c r="D106" s="72"/>
      <c r="E106" s="73" t="s">
        <v>59</v>
      </c>
      <c r="F106" s="73"/>
      <c r="G106" s="71">
        <v>968</v>
      </c>
      <c r="H106" s="71"/>
      <c r="I106" s="71">
        <v>866</v>
      </c>
      <c r="J106" s="71"/>
      <c r="K106" s="22"/>
      <c r="L106" s="28">
        <f>SUM(M106:P106)</f>
        <v>500</v>
      </c>
      <c r="M106" s="28">
        <v>0</v>
      </c>
      <c r="N106" s="28">
        <v>80</v>
      </c>
      <c r="O106" s="28">
        <v>260</v>
      </c>
      <c r="P106" s="27">
        <v>160</v>
      </c>
    </row>
    <row r="107" spans="2:16" s="8" customFormat="1" ht="34.5" customHeight="1">
      <c r="B107" s="7" t="s">
        <v>335</v>
      </c>
      <c r="C107" s="66">
        <v>772000</v>
      </c>
      <c r="D107" s="66"/>
      <c r="E107" s="67" t="s">
        <v>336</v>
      </c>
      <c r="F107" s="67"/>
      <c r="G107" s="71"/>
      <c r="H107" s="71"/>
      <c r="I107" s="71"/>
      <c r="J107" s="71"/>
      <c r="K107" s="22"/>
      <c r="L107" s="28"/>
      <c r="M107" s="28"/>
      <c r="N107" s="28"/>
      <c r="O107" s="28"/>
      <c r="P107" s="27"/>
    </row>
    <row r="108" spans="2:16" s="8" customFormat="1" ht="34.5" customHeight="1">
      <c r="B108" s="7" t="s">
        <v>337</v>
      </c>
      <c r="C108" s="72">
        <v>772100</v>
      </c>
      <c r="D108" s="72"/>
      <c r="E108" s="73" t="s">
        <v>60</v>
      </c>
      <c r="F108" s="73"/>
      <c r="G108" s="71"/>
      <c r="H108" s="71"/>
      <c r="I108" s="71"/>
      <c r="J108" s="71"/>
      <c r="K108" s="22"/>
      <c r="L108" s="28"/>
      <c r="M108" s="28"/>
      <c r="N108" s="28"/>
      <c r="O108" s="28"/>
      <c r="P108" s="27"/>
    </row>
    <row r="109" spans="2:16" s="8" customFormat="1" ht="34.5" customHeight="1">
      <c r="B109" s="7" t="s">
        <v>338</v>
      </c>
      <c r="C109" s="66">
        <v>780000</v>
      </c>
      <c r="D109" s="66"/>
      <c r="E109" s="67" t="s">
        <v>339</v>
      </c>
      <c r="F109" s="67"/>
      <c r="G109" s="68">
        <v>34829</v>
      </c>
      <c r="H109" s="68"/>
      <c r="I109" s="68">
        <v>30652</v>
      </c>
      <c r="J109" s="68"/>
      <c r="K109" s="22"/>
      <c r="L109" s="29">
        <f>SUM(L110)</f>
        <v>275</v>
      </c>
      <c r="M109" s="29">
        <f>SUM(M110)</f>
        <v>46</v>
      </c>
      <c r="N109" s="29">
        <f>SUM(N110)</f>
        <v>50</v>
      </c>
      <c r="O109" s="29">
        <f>SUM(O110)</f>
        <v>179</v>
      </c>
      <c r="P109" s="29">
        <f>SUM(P110)</f>
        <v>0</v>
      </c>
    </row>
    <row r="110" spans="2:16" s="8" customFormat="1" ht="34.5" customHeight="1">
      <c r="B110" s="7" t="s">
        <v>340</v>
      </c>
      <c r="C110" s="66">
        <v>781000</v>
      </c>
      <c r="D110" s="66"/>
      <c r="E110" s="67" t="s">
        <v>341</v>
      </c>
      <c r="F110" s="67"/>
      <c r="G110" s="71">
        <v>34829</v>
      </c>
      <c r="H110" s="71"/>
      <c r="I110" s="71">
        <v>30652</v>
      </c>
      <c r="J110" s="71"/>
      <c r="K110" s="22"/>
      <c r="L110" s="28">
        <f>SUM(M110:P110)</f>
        <v>275</v>
      </c>
      <c r="M110" s="28">
        <v>46</v>
      </c>
      <c r="N110" s="28">
        <v>50</v>
      </c>
      <c r="O110" s="28">
        <v>179</v>
      </c>
      <c r="P110" s="27">
        <v>0</v>
      </c>
    </row>
    <row r="111" spans="2:16" s="8" customFormat="1" ht="34.5" customHeight="1">
      <c r="B111" s="7" t="s">
        <v>342</v>
      </c>
      <c r="C111" s="72">
        <v>781100</v>
      </c>
      <c r="D111" s="72"/>
      <c r="E111" s="73" t="s">
        <v>61</v>
      </c>
      <c r="F111" s="73"/>
      <c r="G111" s="71">
        <v>34829</v>
      </c>
      <c r="H111" s="71"/>
      <c r="I111" s="71">
        <v>30652</v>
      </c>
      <c r="J111" s="71"/>
      <c r="K111" s="22"/>
      <c r="L111" s="28">
        <f>SUM(M111:P111)</f>
        <v>275</v>
      </c>
      <c r="M111" s="28">
        <v>46</v>
      </c>
      <c r="N111" s="28">
        <v>50</v>
      </c>
      <c r="O111" s="28">
        <v>179</v>
      </c>
      <c r="P111" s="27">
        <v>0</v>
      </c>
    </row>
    <row r="112" spans="2:16" s="8" customFormat="1" ht="34.5" customHeight="1">
      <c r="B112" s="7" t="s">
        <v>343</v>
      </c>
      <c r="C112" s="72">
        <v>781300</v>
      </c>
      <c r="D112" s="72"/>
      <c r="E112" s="73" t="s">
        <v>62</v>
      </c>
      <c r="F112" s="73"/>
      <c r="G112" s="71"/>
      <c r="H112" s="71"/>
      <c r="I112" s="71"/>
      <c r="J112" s="71"/>
      <c r="K112" s="22"/>
      <c r="L112" s="28"/>
      <c r="M112" s="28"/>
      <c r="N112" s="28"/>
      <c r="O112" s="28"/>
      <c r="P112" s="27"/>
    </row>
    <row r="113" spans="2:17" s="8" customFormat="1" ht="34.5" customHeight="1">
      <c r="B113" s="7" t="s">
        <v>344</v>
      </c>
      <c r="C113" s="66">
        <v>790000</v>
      </c>
      <c r="D113" s="66"/>
      <c r="E113" s="67" t="s">
        <v>345</v>
      </c>
      <c r="F113" s="67"/>
      <c r="G113" s="68">
        <v>19177</v>
      </c>
      <c r="H113" s="68"/>
      <c r="I113" s="68">
        <v>21398</v>
      </c>
      <c r="J113" s="68"/>
      <c r="K113" s="22"/>
      <c r="L113" s="29">
        <f>SUM(L114)</f>
        <v>20800</v>
      </c>
      <c r="M113" s="29">
        <f>SUM(M114)</f>
        <v>4303</v>
      </c>
      <c r="N113" s="29">
        <f>SUM(N114)</f>
        <v>5600</v>
      </c>
      <c r="O113" s="29">
        <f>SUM(O114)</f>
        <v>5654</v>
      </c>
      <c r="P113" s="29">
        <f>SUM(P114)</f>
        <v>5243</v>
      </c>
      <c r="Q113" s="37"/>
    </row>
    <row r="114" spans="2:16" s="8" customFormat="1" ht="34.5" customHeight="1">
      <c r="B114" s="7" t="s">
        <v>346</v>
      </c>
      <c r="C114" s="66">
        <v>791000</v>
      </c>
      <c r="D114" s="66"/>
      <c r="E114" s="67" t="s">
        <v>347</v>
      </c>
      <c r="F114" s="67"/>
      <c r="G114" s="71">
        <v>19177</v>
      </c>
      <c r="H114" s="71"/>
      <c r="I114" s="71">
        <v>21398</v>
      </c>
      <c r="J114" s="71"/>
      <c r="K114" s="22"/>
      <c r="L114" s="28">
        <f>SUM(M114:P114)</f>
        <v>20800</v>
      </c>
      <c r="M114" s="28">
        <v>4303</v>
      </c>
      <c r="N114" s="28">
        <v>5600</v>
      </c>
      <c r="O114" s="28">
        <v>5654</v>
      </c>
      <c r="P114" s="27">
        <v>5243</v>
      </c>
    </row>
    <row r="115" spans="2:16" s="8" customFormat="1" ht="34.5" customHeight="1">
      <c r="B115" s="7" t="s">
        <v>348</v>
      </c>
      <c r="C115" s="72">
        <v>791100</v>
      </c>
      <c r="D115" s="72"/>
      <c r="E115" s="73" t="s">
        <v>63</v>
      </c>
      <c r="F115" s="73"/>
      <c r="G115" s="71">
        <v>19177</v>
      </c>
      <c r="H115" s="71"/>
      <c r="I115" s="71">
        <v>21398</v>
      </c>
      <c r="J115" s="71"/>
      <c r="K115" s="22"/>
      <c r="L115" s="28">
        <f>SUM(M115:P115)</f>
        <v>20800</v>
      </c>
      <c r="M115" s="28">
        <v>4303</v>
      </c>
      <c r="N115" s="28">
        <v>5600</v>
      </c>
      <c r="O115" s="28">
        <v>5654</v>
      </c>
      <c r="P115" s="27">
        <v>5243</v>
      </c>
    </row>
    <row r="116" spans="2:16" s="8" customFormat="1" ht="34.5" customHeight="1">
      <c r="B116" s="7" t="s">
        <v>349</v>
      </c>
      <c r="C116" s="66">
        <v>800000</v>
      </c>
      <c r="D116" s="66"/>
      <c r="E116" s="67" t="s">
        <v>350</v>
      </c>
      <c r="F116" s="67"/>
      <c r="G116" s="71"/>
      <c r="H116" s="71"/>
      <c r="I116" s="71"/>
      <c r="J116" s="71"/>
      <c r="K116" s="22"/>
      <c r="L116" s="28"/>
      <c r="M116" s="28"/>
      <c r="N116" s="28"/>
      <c r="O116" s="28"/>
      <c r="P116" s="27"/>
    </row>
    <row r="117" spans="2:16" s="8" customFormat="1" ht="34.5" customHeight="1">
      <c r="B117" s="7" t="s">
        <v>351</v>
      </c>
      <c r="C117" s="66">
        <v>810000</v>
      </c>
      <c r="D117" s="66"/>
      <c r="E117" s="67" t="s">
        <v>352</v>
      </c>
      <c r="F117" s="67"/>
      <c r="G117" s="71"/>
      <c r="H117" s="71"/>
      <c r="I117" s="71"/>
      <c r="J117" s="71"/>
      <c r="K117" s="22"/>
      <c r="L117" s="28"/>
      <c r="M117" s="28"/>
      <c r="N117" s="28"/>
      <c r="O117" s="28"/>
      <c r="P117" s="27"/>
    </row>
    <row r="118" spans="2:16" s="8" customFormat="1" ht="34.5" customHeight="1">
      <c r="B118" s="7" t="s">
        <v>353</v>
      </c>
      <c r="C118" s="66">
        <v>811000</v>
      </c>
      <c r="D118" s="66"/>
      <c r="E118" s="67" t="s">
        <v>354</v>
      </c>
      <c r="F118" s="67"/>
      <c r="G118" s="71"/>
      <c r="H118" s="71"/>
      <c r="I118" s="71"/>
      <c r="J118" s="71"/>
      <c r="K118" s="22"/>
      <c r="L118" s="28"/>
      <c r="M118" s="28"/>
      <c r="N118" s="28"/>
      <c r="O118" s="28"/>
      <c r="P118" s="27"/>
    </row>
    <row r="119" spans="2:16" s="8" customFormat="1" ht="34.5" customHeight="1">
      <c r="B119" s="7" t="s">
        <v>355</v>
      </c>
      <c r="C119" s="72">
        <v>811100</v>
      </c>
      <c r="D119" s="72"/>
      <c r="E119" s="73" t="s">
        <v>356</v>
      </c>
      <c r="F119" s="73"/>
      <c r="G119" s="71"/>
      <c r="H119" s="71"/>
      <c r="I119" s="71"/>
      <c r="J119" s="71"/>
      <c r="K119" s="22"/>
      <c r="L119" s="28"/>
      <c r="M119" s="28"/>
      <c r="N119" s="28"/>
      <c r="O119" s="28"/>
      <c r="P119" s="27"/>
    </row>
    <row r="120" spans="2:16" s="8" customFormat="1" ht="34.5" customHeight="1">
      <c r="B120" s="7" t="s">
        <v>357</v>
      </c>
      <c r="C120" s="66">
        <v>812000</v>
      </c>
      <c r="D120" s="66"/>
      <c r="E120" s="67" t="s">
        <v>358</v>
      </c>
      <c r="F120" s="67"/>
      <c r="G120" s="77"/>
      <c r="H120" s="77"/>
      <c r="I120" s="77"/>
      <c r="J120" s="77"/>
      <c r="K120" s="26"/>
      <c r="L120" s="27"/>
      <c r="M120" s="27"/>
      <c r="N120" s="27"/>
      <c r="O120" s="27"/>
      <c r="P120" s="27"/>
    </row>
    <row r="121" spans="2:16" s="8" customFormat="1" ht="34.5" customHeight="1">
      <c r="B121" s="7" t="s">
        <v>359</v>
      </c>
      <c r="C121" s="72">
        <v>812100</v>
      </c>
      <c r="D121" s="72"/>
      <c r="E121" s="73" t="s">
        <v>360</v>
      </c>
      <c r="F121" s="73"/>
      <c r="G121" s="77"/>
      <c r="H121" s="77"/>
      <c r="I121" s="77"/>
      <c r="J121" s="77"/>
      <c r="K121" s="26"/>
      <c r="L121" s="27"/>
      <c r="M121" s="27"/>
      <c r="N121" s="27"/>
      <c r="O121" s="27"/>
      <c r="P121" s="27"/>
    </row>
    <row r="122" spans="2:16" s="8" customFormat="1" ht="34.5" customHeight="1">
      <c r="B122" s="7" t="s">
        <v>361</v>
      </c>
      <c r="C122" s="66">
        <v>813000</v>
      </c>
      <c r="D122" s="66"/>
      <c r="E122" s="67" t="s">
        <v>362</v>
      </c>
      <c r="F122" s="67"/>
      <c r="G122" s="77"/>
      <c r="H122" s="77"/>
      <c r="I122" s="77"/>
      <c r="J122" s="77"/>
      <c r="K122" s="26"/>
      <c r="L122" s="27"/>
      <c r="M122" s="27"/>
      <c r="N122" s="27"/>
      <c r="O122" s="27"/>
      <c r="P122" s="27"/>
    </row>
    <row r="123" spans="2:16" s="8" customFormat="1" ht="34.5" customHeight="1">
      <c r="B123" s="7" t="s">
        <v>363</v>
      </c>
      <c r="C123" s="72">
        <v>813100</v>
      </c>
      <c r="D123" s="72"/>
      <c r="E123" s="73" t="s">
        <v>364</v>
      </c>
      <c r="F123" s="73"/>
      <c r="G123" s="77"/>
      <c r="H123" s="77"/>
      <c r="I123" s="77"/>
      <c r="J123" s="77"/>
      <c r="K123" s="26"/>
      <c r="L123" s="27"/>
      <c r="M123" s="27"/>
      <c r="N123" s="27"/>
      <c r="O123" s="27"/>
      <c r="P123" s="27"/>
    </row>
    <row r="124" spans="2:16" s="8" customFormat="1" ht="24.75" customHeight="1">
      <c r="B124" s="69" t="s">
        <v>365</v>
      </c>
      <c r="C124" s="66">
        <v>820000</v>
      </c>
      <c r="D124" s="66"/>
      <c r="E124" s="67" t="s">
        <v>366</v>
      </c>
      <c r="F124" s="67"/>
      <c r="G124" s="77"/>
      <c r="H124" s="77"/>
      <c r="I124" s="77"/>
      <c r="J124" s="77"/>
      <c r="K124" s="75"/>
      <c r="L124" s="47"/>
      <c r="M124" s="47"/>
      <c r="N124" s="47"/>
      <c r="O124" s="47"/>
      <c r="P124" s="47"/>
    </row>
    <row r="125" spans="2:16" s="8" customFormat="1" ht="21" customHeight="1">
      <c r="B125" s="69"/>
      <c r="C125" s="66"/>
      <c r="D125" s="66"/>
      <c r="E125" s="67" t="s">
        <v>367</v>
      </c>
      <c r="F125" s="67"/>
      <c r="G125" s="77"/>
      <c r="H125" s="77"/>
      <c r="I125" s="77"/>
      <c r="J125" s="77"/>
      <c r="K125" s="75"/>
      <c r="L125" s="48"/>
      <c r="M125" s="48"/>
      <c r="N125" s="48"/>
      <c r="O125" s="48"/>
      <c r="P125" s="48"/>
    </row>
    <row r="126" spans="2:16" s="8" customFormat="1" ht="34.5" customHeight="1">
      <c r="B126" s="7" t="s">
        <v>368</v>
      </c>
      <c r="C126" s="66">
        <v>821000</v>
      </c>
      <c r="D126" s="66"/>
      <c r="E126" s="67" t="s">
        <v>369</v>
      </c>
      <c r="F126" s="67"/>
      <c r="G126" s="77"/>
      <c r="H126" s="77"/>
      <c r="I126" s="77"/>
      <c r="J126" s="77"/>
      <c r="K126" s="26"/>
      <c r="L126" s="27"/>
      <c r="M126" s="27"/>
      <c r="N126" s="27"/>
      <c r="O126" s="27"/>
      <c r="P126" s="27"/>
    </row>
    <row r="127" spans="2:16" s="8" customFormat="1" ht="34.5" customHeight="1">
      <c r="B127" s="7" t="s">
        <v>370</v>
      </c>
      <c r="C127" s="72">
        <v>821100</v>
      </c>
      <c r="D127" s="72"/>
      <c r="E127" s="73" t="s">
        <v>371</v>
      </c>
      <c r="F127" s="73"/>
      <c r="G127" s="77"/>
      <c r="H127" s="77"/>
      <c r="I127" s="77"/>
      <c r="J127" s="77"/>
      <c r="K127" s="26"/>
      <c r="L127" s="27"/>
      <c r="M127" s="27"/>
      <c r="N127" s="27"/>
      <c r="O127" s="27"/>
      <c r="P127" s="27"/>
    </row>
    <row r="128" spans="2:16" s="8" customFormat="1" ht="34.5" customHeight="1">
      <c r="B128" s="7" t="s">
        <v>372</v>
      </c>
      <c r="C128" s="66">
        <v>822000</v>
      </c>
      <c r="D128" s="66"/>
      <c r="E128" s="67" t="s">
        <v>373</v>
      </c>
      <c r="F128" s="67"/>
      <c r="G128" s="77"/>
      <c r="H128" s="77"/>
      <c r="I128" s="77"/>
      <c r="J128" s="77"/>
      <c r="K128" s="26"/>
      <c r="L128" s="27"/>
      <c r="M128" s="27"/>
      <c r="N128" s="27"/>
      <c r="O128" s="27"/>
      <c r="P128" s="27"/>
    </row>
    <row r="129" spans="2:16" s="8" customFormat="1" ht="34.5" customHeight="1">
      <c r="B129" s="7" t="s">
        <v>374</v>
      </c>
      <c r="C129" s="72">
        <v>822100</v>
      </c>
      <c r="D129" s="72"/>
      <c r="E129" s="73" t="s">
        <v>375</v>
      </c>
      <c r="F129" s="73"/>
      <c r="G129" s="77"/>
      <c r="H129" s="77"/>
      <c r="I129" s="77"/>
      <c r="J129" s="77"/>
      <c r="K129" s="26"/>
      <c r="L129" s="27"/>
      <c r="M129" s="27"/>
      <c r="N129" s="27"/>
      <c r="O129" s="27"/>
      <c r="P129" s="27"/>
    </row>
    <row r="130" spans="2:16" s="8" customFormat="1" ht="34.5" customHeight="1">
      <c r="B130" s="7" t="s">
        <v>376</v>
      </c>
      <c r="C130" s="66">
        <v>823000</v>
      </c>
      <c r="D130" s="66"/>
      <c r="E130" s="67" t="s">
        <v>377</v>
      </c>
      <c r="F130" s="67"/>
      <c r="G130" s="77"/>
      <c r="H130" s="77"/>
      <c r="I130" s="77"/>
      <c r="J130" s="77"/>
      <c r="K130" s="26"/>
      <c r="L130" s="27"/>
      <c r="M130" s="27"/>
      <c r="N130" s="27"/>
      <c r="O130" s="27"/>
      <c r="P130" s="27"/>
    </row>
    <row r="131" spans="2:16" s="8" customFormat="1" ht="34.5" customHeight="1">
      <c r="B131" s="7" t="s">
        <v>378</v>
      </c>
      <c r="C131" s="72">
        <v>823100</v>
      </c>
      <c r="D131" s="72"/>
      <c r="E131" s="73" t="s">
        <v>379</v>
      </c>
      <c r="F131" s="73"/>
      <c r="G131" s="77"/>
      <c r="H131" s="77"/>
      <c r="I131" s="77"/>
      <c r="J131" s="77"/>
      <c r="K131" s="26"/>
      <c r="L131" s="27"/>
      <c r="M131" s="27"/>
      <c r="N131" s="27"/>
      <c r="O131" s="27"/>
      <c r="P131" s="27"/>
    </row>
    <row r="132" spans="2:16" s="8" customFormat="1" ht="34.5" customHeight="1">
      <c r="B132" s="7" t="s">
        <v>380</v>
      </c>
      <c r="C132" s="66">
        <v>830000</v>
      </c>
      <c r="D132" s="66"/>
      <c r="E132" s="67" t="s">
        <v>381</v>
      </c>
      <c r="F132" s="67"/>
      <c r="G132" s="77"/>
      <c r="H132" s="77"/>
      <c r="I132" s="77"/>
      <c r="J132" s="77"/>
      <c r="K132" s="26"/>
      <c r="L132" s="27"/>
      <c r="M132" s="27"/>
      <c r="N132" s="27"/>
      <c r="O132" s="27"/>
      <c r="P132" s="27"/>
    </row>
    <row r="133" spans="2:16" s="8" customFormat="1" ht="34.5" customHeight="1">
      <c r="B133" s="7" t="s">
        <v>382</v>
      </c>
      <c r="C133" s="66">
        <v>831000</v>
      </c>
      <c r="D133" s="66"/>
      <c r="E133" s="67" t="s">
        <v>383</v>
      </c>
      <c r="F133" s="67"/>
      <c r="G133" s="77"/>
      <c r="H133" s="77"/>
      <c r="I133" s="77"/>
      <c r="J133" s="77"/>
      <c r="K133" s="26"/>
      <c r="L133" s="27"/>
      <c r="M133" s="27"/>
      <c r="N133" s="27"/>
      <c r="O133" s="27"/>
      <c r="P133" s="27"/>
    </row>
    <row r="134" spans="2:16" s="8" customFormat="1" ht="34.5" customHeight="1">
      <c r="B134" s="7" t="s">
        <v>384</v>
      </c>
      <c r="C134" s="72">
        <v>831100</v>
      </c>
      <c r="D134" s="72"/>
      <c r="E134" s="73" t="s">
        <v>385</v>
      </c>
      <c r="F134" s="73"/>
      <c r="G134" s="77"/>
      <c r="H134" s="77"/>
      <c r="I134" s="77"/>
      <c r="J134" s="77"/>
      <c r="K134" s="26"/>
      <c r="L134" s="27"/>
      <c r="M134" s="27"/>
      <c r="N134" s="27"/>
      <c r="O134" s="27"/>
      <c r="P134" s="27"/>
    </row>
    <row r="135" spans="2:16" s="8" customFormat="1" ht="34.5" customHeight="1">
      <c r="B135" s="7" t="s">
        <v>386</v>
      </c>
      <c r="C135" s="66">
        <v>840000</v>
      </c>
      <c r="D135" s="66"/>
      <c r="E135" s="67" t="s">
        <v>387</v>
      </c>
      <c r="F135" s="67"/>
      <c r="G135" s="77"/>
      <c r="H135" s="77"/>
      <c r="I135" s="77"/>
      <c r="J135" s="77"/>
      <c r="K135" s="26"/>
      <c r="L135" s="27"/>
      <c r="M135" s="27"/>
      <c r="N135" s="27"/>
      <c r="O135" s="27"/>
      <c r="P135" s="27"/>
    </row>
    <row r="136" spans="2:16" s="8" customFormat="1" ht="34.5" customHeight="1">
      <c r="B136" s="7" t="s">
        <v>388</v>
      </c>
      <c r="C136" s="66">
        <v>841000</v>
      </c>
      <c r="D136" s="66"/>
      <c r="E136" s="67" t="s">
        <v>389</v>
      </c>
      <c r="F136" s="67"/>
      <c r="G136" s="77"/>
      <c r="H136" s="77"/>
      <c r="I136" s="77"/>
      <c r="J136" s="77"/>
      <c r="K136" s="26"/>
      <c r="L136" s="27"/>
      <c r="M136" s="27"/>
      <c r="N136" s="27"/>
      <c r="O136" s="27"/>
      <c r="P136" s="27"/>
    </row>
    <row r="137" spans="2:16" s="8" customFormat="1" ht="34.5" customHeight="1">
      <c r="B137" s="7" t="s">
        <v>390</v>
      </c>
      <c r="C137" s="72">
        <v>841100</v>
      </c>
      <c r="D137" s="72"/>
      <c r="E137" s="73" t="s">
        <v>391</v>
      </c>
      <c r="F137" s="73"/>
      <c r="G137" s="77"/>
      <c r="H137" s="77"/>
      <c r="I137" s="77"/>
      <c r="J137" s="77"/>
      <c r="K137" s="26"/>
      <c r="L137" s="27"/>
      <c r="M137" s="27"/>
      <c r="N137" s="27"/>
      <c r="O137" s="27"/>
      <c r="P137" s="27"/>
    </row>
    <row r="138" spans="2:16" s="8" customFormat="1" ht="34.5" customHeight="1">
      <c r="B138" s="7" t="s">
        <v>392</v>
      </c>
      <c r="C138" s="66">
        <v>842000</v>
      </c>
      <c r="D138" s="66"/>
      <c r="E138" s="67" t="s">
        <v>393</v>
      </c>
      <c r="F138" s="67"/>
      <c r="G138" s="77"/>
      <c r="H138" s="77"/>
      <c r="I138" s="77"/>
      <c r="J138" s="77"/>
      <c r="K138" s="26"/>
      <c r="L138" s="27"/>
      <c r="M138" s="27"/>
      <c r="N138" s="27"/>
      <c r="O138" s="27"/>
      <c r="P138" s="27"/>
    </row>
    <row r="139" spans="2:16" s="8" customFormat="1" ht="34.5" customHeight="1">
      <c r="B139" s="7" t="s">
        <v>394</v>
      </c>
      <c r="C139" s="72">
        <v>842100</v>
      </c>
      <c r="D139" s="72"/>
      <c r="E139" s="73" t="s">
        <v>395</v>
      </c>
      <c r="F139" s="73"/>
      <c r="G139" s="77"/>
      <c r="H139" s="77"/>
      <c r="I139" s="77"/>
      <c r="J139" s="77"/>
      <c r="K139" s="26"/>
      <c r="L139" s="27"/>
      <c r="M139" s="27"/>
      <c r="N139" s="27"/>
      <c r="O139" s="27"/>
      <c r="P139" s="27"/>
    </row>
    <row r="140" spans="2:16" s="8" customFormat="1" ht="34.5" customHeight="1">
      <c r="B140" s="7" t="s">
        <v>396</v>
      </c>
      <c r="C140" s="66">
        <v>843000</v>
      </c>
      <c r="D140" s="66"/>
      <c r="E140" s="67" t="s">
        <v>397</v>
      </c>
      <c r="F140" s="67"/>
      <c r="G140" s="77"/>
      <c r="H140" s="77"/>
      <c r="I140" s="77"/>
      <c r="J140" s="77"/>
      <c r="K140" s="26"/>
      <c r="L140" s="27"/>
      <c r="M140" s="27"/>
      <c r="N140" s="27"/>
      <c r="O140" s="27"/>
      <c r="P140" s="27"/>
    </row>
    <row r="141" spans="2:16" s="8" customFormat="1" ht="34.5" customHeight="1">
      <c r="B141" s="7" t="s">
        <v>398</v>
      </c>
      <c r="C141" s="72">
        <v>843100</v>
      </c>
      <c r="D141" s="72"/>
      <c r="E141" s="73" t="s">
        <v>399</v>
      </c>
      <c r="F141" s="73"/>
      <c r="G141" s="77"/>
      <c r="H141" s="77"/>
      <c r="I141" s="77"/>
      <c r="J141" s="77"/>
      <c r="K141" s="26"/>
      <c r="L141" s="27"/>
      <c r="M141" s="27"/>
      <c r="N141" s="27"/>
      <c r="O141" s="27"/>
      <c r="P141" s="27"/>
    </row>
    <row r="142" spans="2:16" s="8" customFormat="1" ht="34.5" customHeight="1">
      <c r="B142" s="7" t="s">
        <v>400</v>
      </c>
      <c r="C142" s="66">
        <v>900000</v>
      </c>
      <c r="D142" s="66"/>
      <c r="E142" s="67" t="s">
        <v>401</v>
      </c>
      <c r="F142" s="67"/>
      <c r="G142" s="77"/>
      <c r="H142" s="77"/>
      <c r="I142" s="77"/>
      <c r="J142" s="77"/>
      <c r="K142" s="26"/>
      <c r="L142" s="27"/>
      <c r="M142" s="27"/>
      <c r="N142" s="27"/>
      <c r="O142" s="27"/>
      <c r="P142" s="27"/>
    </row>
    <row r="143" spans="2:16" s="8" customFormat="1" ht="34.5" customHeight="1">
      <c r="B143" s="7" t="s">
        <v>402</v>
      </c>
      <c r="C143" s="66">
        <v>910000</v>
      </c>
      <c r="D143" s="66"/>
      <c r="E143" s="67" t="s">
        <v>403</v>
      </c>
      <c r="F143" s="67"/>
      <c r="G143" s="77"/>
      <c r="H143" s="77"/>
      <c r="I143" s="77"/>
      <c r="J143" s="77"/>
      <c r="K143" s="26"/>
      <c r="L143" s="27"/>
      <c r="M143" s="27"/>
      <c r="N143" s="27"/>
      <c r="O143" s="27"/>
      <c r="P143" s="27"/>
    </row>
    <row r="144" spans="2:16" s="8" customFormat="1" ht="27.75" customHeight="1">
      <c r="B144" s="69" t="s">
        <v>404</v>
      </c>
      <c r="C144" s="66">
        <v>911000</v>
      </c>
      <c r="D144" s="66"/>
      <c r="E144" s="67" t="s">
        <v>405</v>
      </c>
      <c r="F144" s="67"/>
      <c r="G144" s="77"/>
      <c r="H144" s="77"/>
      <c r="I144" s="77"/>
      <c r="J144" s="77"/>
      <c r="K144" s="75"/>
      <c r="L144" s="47"/>
      <c r="M144" s="47"/>
      <c r="N144" s="47"/>
      <c r="O144" s="47"/>
      <c r="P144" s="47"/>
    </row>
    <row r="145" spans="2:16" s="8" customFormat="1" ht="18.75" customHeight="1">
      <c r="B145" s="69"/>
      <c r="C145" s="66"/>
      <c r="D145" s="66"/>
      <c r="E145" s="67" t="s">
        <v>406</v>
      </c>
      <c r="F145" s="67"/>
      <c r="G145" s="77"/>
      <c r="H145" s="77"/>
      <c r="I145" s="77"/>
      <c r="J145" s="77"/>
      <c r="K145" s="75"/>
      <c r="L145" s="48"/>
      <c r="M145" s="48"/>
      <c r="N145" s="48"/>
      <c r="O145" s="48"/>
      <c r="P145" s="48"/>
    </row>
    <row r="146" spans="2:16" s="8" customFormat="1" ht="34.5" customHeight="1">
      <c r="B146" s="7" t="s">
        <v>407</v>
      </c>
      <c r="C146" s="72">
        <v>911100</v>
      </c>
      <c r="D146" s="72"/>
      <c r="E146" s="73" t="s">
        <v>408</v>
      </c>
      <c r="F146" s="73"/>
      <c r="G146" s="77"/>
      <c r="H146" s="77"/>
      <c r="I146" s="77"/>
      <c r="J146" s="77"/>
      <c r="K146" s="26"/>
      <c r="L146" s="27"/>
      <c r="M146" s="27"/>
      <c r="N146" s="27"/>
      <c r="O146" s="27"/>
      <c r="P146" s="27"/>
    </row>
    <row r="147" spans="2:16" s="8" customFormat="1" ht="34.5" customHeight="1">
      <c r="B147" s="7" t="s">
        <v>409</v>
      </c>
      <c r="C147" s="72">
        <v>911200</v>
      </c>
      <c r="D147" s="72"/>
      <c r="E147" s="73" t="s">
        <v>410</v>
      </c>
      <c r="F147" s="73"/>
      <c r="G147" s="77"/>
      <c r="H147" s="77"/>
      <c r="I147" s="77"/>
      <c r="J147" s="77"/>
      <c r="K147" s="26"/>
      <c r="L147" s="27"/>
      <c r="M147" s="27"/>
      <c r="N147" s="27"/>
      <c r="O147" s="27"/>
      <c r="P147" s="27"/>
    </row>
    <row r="148" spans="2:16" s="8" customFormat="1" ht="34.5" customHeight="1">
      <c r="B148" s="7" t="s">
        <v>411</v>
      </c>
      <c r="C148" s="72">
        <v>911300</v>
      </c>
      <c r="D148" s="72"/>
      <c r="E148" s="73" t="s">
        <v>412</v>
      </c>
      <c r="F148" s="73"/>
      <c r="G148" s="77"/>
      <c r="H148" s="77"/>
      <c r="I148" s="77"/>
      <c r="J148" s="77"/>
      <c r="K148" s="26"/>
      <c r="L148" s="27"/>
      <c r="M148" s="27"/>
      <c r="N148" s="27"/>
      <c r="O148" s="27"/>
      <c r="P148" s="27"/>
    </row>
    <row r="149" spans="2:16" s="8" customFormat="1" ht="34.5" customHeight="1">
      <c r="B149" s="7" t="s">
        <v>413</v>
      </c>
      <c r="C149" s="72">
        <v>911400</v>
      </c>
      <c r="D149" s="72"/>
      <c r="E149" s="73" t="s">
        <v>414</v>
      </c>
      <c r="F149" s="73"/>
      <c r="G149" s="77"/>
      <c r="H149" s="77"/>
      <c r="I149" s="77"/>
      <c r="J149" s="77"/>
      <c r="K149" s="26"/>
      <c r="L149" s="27"/>
      <c r="M149" s="27"/>
      <c r="N149" s="27"/>
      <c r="O149" s="27"/>
      <c r="P149" s="27"/>
    </row>
    <row r="150" spans="2:16" s="8" customFormat="1" ht="34.5" customHeight="1">
      <c r="B150" s="7" t="s">
        <v>415</v>
      </c>
      <c r="C150" s="72">
        <v>911500</v>
      </c>
      <c r="D150" s="72"/>
      <c r="E150" s="73" t="s">
        <v>416</v>
      </c>
      <c r="F150" s="73"/>
      <c r="G150" s="77"/>
      <c r="H150" s="77"/>
      <c r="I150" s="77"/>
      <c r="J150" s="77"/>
      <c r="K150" s="26"/>
      <c r="L150" s="27"/>
      <c r="M150" s="27"/>
      <c r="N150" s="27"/>
      <c r="O150" s="27"/>
      <c r="P150" s="27"/>
    </row>
    <row r="151" spans="2:16" s="8" customFormat="1" ht="34.5" customHeight="1">
      <c r="B151" s="7" t="s">
        <v>417</v>
      </c>
      <c r="C151" s="72">
        <v>911600</v>
      </c>
      <c r="D151" s="72"/>
      <c r="E151" s="73" t="s">
        <v>418</v>
      </c>
      <c r="F151" s="73"/>
      <c r="G151" s="77"/>
      <c r="H151" s="77"/>
      <c r="I151" s="77"/>
      <c r="J151" s="77"/>
      <c r="K151" s="26"/>
      <c r="L151" s="27"/>
      <c r="M151" s="27"/>
      <c r="N151" s="27"/>
      <c r="O151" s="27"/>
      <c r="P151" s="27"/>
    </row>
    <row r="152" spans="2:16" s="8" customFormat="1" ht="34.5" customHeight="1">
      <c r="B152" s="7" t="s">
        <v>419</v>
      </c>
      <c r="C152" s="72">
        <v>911700</v>
      </c>
      <c r="D152" s="72"/>
      <c r="E152" s="73" t="s">
        <v>420</v>
      </c>
      <c r="F152" s="73"/>
      <c r="G152" s="77"/>
      <c r="H152" s="77"/>
      <c r="I152" s="77"/>
      <c r="J152" s="77"/>
      <c r="K152" s="26"/>
      <c r="L152" s="27"/>
      <c r="M152" s="27"/>
      <c r="N152" s="27"/>
      <c r="O152" s="27"/>
      <c r="P152" s="27"/>
    </row>
    <row r="153" spans="2:16" s="8" customFormat="1" ht="34.5" customHeight="1">
      <c r="B153" s="7" t="s">
        <v>421</v>
      </c>
      <c r="C153" s="72">
        <v>911800</v>
      </c>
      <c r="D153" s="72"/>
      <c r="E153" s="73" t="s">
        <v>422</v>
      </c>
      <c r="F153" s="73"/>
      <c r="G153" s="77"/>
      <c r="H153" s="77"/>
      <c r="I153" s="77"/>
      <c r="J153" s="77"/>
      <c r="K153" s="26"/>
      <c r="L153" s="27"/>
      <c r="M153" s="27"/>
      <c r="N153" s="27"/>
      <c r="O153" s="27"/>
      <c r="P153" s="27"/>
    </row>
    <row r="154" spans="2:16" s="8" customFormat="1" ht="34.5" customHeight="1">
      <c r="B154" s="7" t="s">
        <v>423</v>
      </c>
      <c r="C154" s="72">
        <v>911900</v>
      </c>
      <c r="D154" s="72"/>
      <c r="E154" s="73" t="s">
        <v>424</v>
      </c>
      <c r="F154" s="73"/>
      <c r="G154" s="77"/>
      <c r="H154" s="77"/>
      <c r="I154" s="77"/>
      <c r="J154" s="77"/>
      <c r="K154" s="26"/>
      <c r="L154" s="27"/>
      <c r="M154" s="27"/>
      <c r="N154" s="27"/>
      <c r="O154" s="27"/>
      <c r="P154" s="27"/>
    </row>
    <row r="155" spans="2:16" s="8" customFormat="1" ht="24" customHeight="1">
      <c r="B155" s="69" t="s">
        <v>425</v>
      </c>
      <c r="C155" s="66">
        <v>912000</v>
      </c>
      <c r="D155" s="66"/>
      <c r="E155" s="67" t="s">
        <v>426</v>
      </c>
      <c r="F155" s="67"/>
      <c r="G155" s="77"/>
      <c r="H155" s="77"/>
      <c r="I155" s="77"/>
      <c r="J155" s="77"/>
      <c r="K155" s="75"/>
      <c r="L155" s="47"/>
      <c r="M155" s="47"/>
      <c r="N155" s="47"/>
      <c r="O155" s="47"/>
      <c r="P155" s="47"/>
    </row>
    <row r="156" spans="2:16" s="8" customFormat="1" ht="15.75" customHeight="1">
      <c r="B156" s="69"/>
      <c r="C156" s="66"/>
      <c r="D156" s="66"/>
      <c r="E156" s="67" t="s">
        <v>427</v>
      </c>
      <c r="F156" s="67"/>
      <c r="G156" s="77"/>
      <c r="H156" s="77"/>
      <c r="I156" s="77"/>
      <c r="J156" s="77"/>
      <c r="K156" s="75"/>
      <c r="L156" s="48"/>
      <c r="M156" s="48"/>
      <c r="N156" s="48"/>
      <c r="O156" s="48"/>
      <c r="P156" s="48"/>
    </row>
    <row r="157" spans="2:16" s="8" customFormat="1" ht="34.5" customHeight="1">
      <c r="B157" s="7" t="s">
        <v>428</v>
      </c>
      <c r="C157" s="72">
        <v>912100</v>
      </c>
      <c r="D157" s="72"/>
      <c r="E157" s="73" t="s">
        <v>429</v>
      </c>
      <c r="F157" s="73"/>
      <c r="G157" s="77"/>
      <c r="H157" s="77"/>
      <c r="I157" s="77"/>
      <c r="J157" s="77"/>
      <c r="K157" s="26"/>
      <c r="L157" s="27"/>
      <c r="M157" s="27"/>
      <c r="N157" s="27"/>
      <c r="O157" s="27"/>
      <c r="P157" s="27"/>
    </row>
    <row r="158" spans="2:16" s="8" customFormat="1" ht="34.5" customHeight="1">
      <c r="B158" s="7" t="s">
        <v>430</v>
      </c>
      <c r="C158" s="72">
        <v>912200</v>
      </c>
      <c r="D158" s="72"/>
      <c r="E158" s="73" t="s">
        <v>431</v>
      </c>
      <c r="F158" s="73"/>
      <c r="G158" s="77"/>
      <c r="H158" s="77"/>
      <c r="I158" s="77"/>
      <c r="J158" s="77"/>
      <c r="K158" s="26"/>
      <c r="L158" s="27"/>
      <c r="M158" s="27"/>
      <c r="N158" s="27"/>
      <c r="O158" s="27"/>
      <c r="P158" s="27"/>
    </row>
    <row r="159" spans="2:16" s="8" customFormat="1" ht="34.5" customHeight="1">
      <c r="B159" s="7" t="s">
        <v>432</v>
      </c>
      <c r="C159" s="72">
        <v>912300</v>
      </c>
      <c r="D159" s="72"/>
      <c r="E159" s="73" t="s">
        <v>433</v>
      </c>
      <c r="F159" s="73"/>
      <c r="G159" s="77"/>
      <c r="H159" s="77"/>
      <c r="I159" s="77"/>
      <c r="J159" s="77"/>
      <c r="K159" s="26"/>
      <c r="L159" s="27"/>
      <c r="M159" s="27"/>
      <c r="N159" s="27"/>
      <c r="O159" s="27"/>
      <c r="P159" s="27"/>
    </row>
    <row r="160" spans="2:16" s="8" customFormat="1" ht="34.5" customHeight="1">
      <c r="B160" s="7" t="s">
        <v>434</v>
      </c>
      <c r="C160" s="72">
        <v>912400</v>
      </c>
      <c r="D160" s="72"/>
      <c r="E160" s="73" t="s">
        <v>435</v>
      </c>
      <c r="F160" s="73"/>
      <c r="G160" s="77"/>
      <c r="H160" s="77"/>
      <c r="I160" s="77"/>
      <c r="J160" s="77"/>
      <c r="K160" s="26"/>
      <c r="L160" s="27"/>
      <c r="M160" s="27"/>
      <c r="N160" s="27"/>
      <c r="O160" s="27"/>
      <c r="P160" s="27"/>
    </row>
    <row r="161" spans="2:16" s="8" customFormat="1" ht="34.5" customHeight="1">
      <c r="B161" s="7" t="s">
        <v>436</v>
      </c>
      <c r="C161" s="72">
        <v>912500</v>
      </c>
      <c r="D161" s="72"/>
      <c r="E161" s="73" t="s">
        <v>437</v>
      </c>
      <c r="F161" s="73"/>
      <c r="G161" s="77"/>
      <c r="H161" s="77"/>
      <c r="I161" s="77"/>
      <c r="J161" s="77"/>
      <c r="K161" s="26"/>
      <c r="L161" s="27"/>
      <c r="M161" s="27"/>
      <c r="N161" s="27"/>
      <c r="O161" s="27"/>
      <c r="P161" s="27"/>
    </row>
    <row r="162" spans="2:16" s="8" customFormat="1" ht="34.5" customHeight="1">
      <c r="B162" s="7" t="s">
        <v>438</v>
      </c>
      <c r="C162" s="72">
        <v>912600</v>
      </c>
      <c r="D162" s="72"/>
      <c r="E162" s="73" t="s">
        <v>439</v>
      </c>
      <c r="F162" s="73"/>
      <c r="G162" s="77"/>
      <c r="H162" s="77"/>
      <c r="I162" s="77"/>
      <c r="J162" s="77"/>
      <c r="K162" s="26"/>
      <c r="L162" s="27"/>
      <c r="M162" s="27"/>
      <c r="N162" s="27"/>
      <c r="O162" s="27"/>
      <c r="P162" s="27"/>
    </row>
    <row r="163" spans="2:16" s="8" customFormat="1" ht="34.5" customHeight="1">
      <c r="B163" s="7" t="s">
        <v>440</v>
      </c>
      <c r="C163" s="72">
        <v>912900</v>
      </c>
      <c r="D163" s="72"/>
      <c r="E163" s="73" t="s">
        <v>441</v>
      </c>
      <c r="F163" s="73"/>
      <c r="G163" s="77"/>
      <c r="H163" s="77"/>
      <c r="I163" s="77"/>
      <c r="J163" s="77"/>
      <c r="K163" s="26"/>
      <c r="L163" s="27"/>
      <c r="M163" s="27"/>
      <c r="N163" s="27"/>
      <c r="O163" s="27"/>
      <c r="P163" s="27"/>
    </row>
    <row r="164" spans="2:16" s="8" customFormat="1" ht="34.5" customHeight="1">
      <c r="B164" s="7" t="s">
        <v>442</v>
      </c>
      <c r="C164" s="66">
        <v>913000</v>
      </c>
      <c r="D164" s="66"/>
      <c r="E164" s="67" t="s">
        <v>443</v>
      </c>
      <c r="F164" s="67"/>
      <c r="G164" s="77"/>
      <c r="H164" s="77"/>
      <c r="I164" s="77"/>
      <c r="J164" s="77"/>
      <c r="K164" s="26"/>
      <c r="L164" s="27"/>
      <c r="M164" s="27"/>
      <c r="N164" s="27"/>
      <c r="O164" s="27"/>
      <c r="P164" s="27"/>
    </row>
    <row r="165" spans="2:16" s="8" customFormat="1" ht="34.5" customHeight="1">
      <c r="B165" s="7" t="s">
        <v>444</v>
      </c>
      <c r="C165" s="72">
        <v>913100</v>
      </c>
      <c r="D165" s="72"/>
      <c r="E165" s="73" t="s">
        <v>445</v>
      </c>
      <c r="F165" s="73"/>
      <c r="G165" s="77"/>
      <c r="H165" s="77"/>
      <c r="I165" s="77"/>
      <c r="J165" s="77"/>
      <c r="K165" s="26"/>
      <c r="L165" s="27"/>
      <c r="M165" s="27"/>
      <c r="N165" s="27"/>
      <c r="O165" s="27"/>
      <c r="P165" s="27"/>
    </row>
    <row r="166" spans="2:16" s="8" customFormat="1" ht="34.5" customHeight="1">
      <c r="B166" s="7" t="s">
        <v>446</v>
      </c>
      <c r="C166" s="66">
        <v>920000</v>
      </c>
      <c r="D166" s="66"/>
      <c r="E166" s="67" t="s">
        <v>447</v>
      </c>
      <c r="F166" s="67"/>
      <c r="G166" s="77"/>
      <c r="H166" s="77"/>
      <c r="I166" s="77"/>
      <c r="J166" s="77"/>
      <c r="K166" s="26"/>
      <c r="L166" s="27"/>
      <c r="M166" s="27"/>
      <c r="N166" s="27"/>
      <c r="O166" s="27"/>
      <c r="P166" s="27"/>
    </row>
    <row r="167" spans="2:16" s="8" customFormat="1" ht="34.5" customHeight="1">
      <c r="B167" s="7" t="s">
        <v>448</v>
      </c>
      <c r="C167" s="66">
        <v>921000</v>
      </c>
      <c r="D167" s="66"/>
      <c r="E167" s="67" t="s">
        <v>449</v>
      </c>
      <c r="F167" s="67"/>
      <c r="G167" s="77"/>
      <c r="H167" s="77"/>
      <c r="I167" s="77"/>
      <c r="J167" s="77"/>
      <c r="K167" s="26"/>
      <c r="L167" s="27"/>
      <c r="M167" s="27"/>
      <c r="N167" s="27"/>
      <c r="O167" s="27"/>
      <c r="P167" s="27"/>
    </row>
    <row r="168" spans="2:16" s="8" customFormat="1" ht="34.5" customHeight="1">
      <c r="B168" s="7" t="s">
        <v>450</v>
      </c>
      <c r="C168" s="72">
        <v>921100</v>
      </c>
      <c r="D168" s="72"/>
      <c r="E168" s="73" t="s">
        <v>451</v>
      </c>
      <c r="F168" s="73"/>
      <c r="G168" s="77"/>
      <c r="H168" s="77"/>
      <c r="I168" s="77"/>
      <c r="J168" s="77"/>
      <c r="K168" s="26"/>
      <c r="L168" s="27"/>
      <c r="M168" s="27"/>
      <c r="N168" s="27"/>
      <c r="O168" s="27"/>
      <c r="P168" s="27"/>
    </row>
    <row r="169" spans="2:16" s="8" customFormat="1" ht="34.5" customHeight="1">
      <c r="B169" s="7" t="s">
        <v>452</v>
      </c>
      <c r="C169" s="72">
        <v>921200</v>
      </c>
      <c r="D169" s="72"/>
      <c r="E169" s="73" t="s">
        <v>453</v>
      </c>
      <c r="F169" s="73"/>
      <c r="G169" s="77"/>
      <c r="H169" s="77"/>
      <c r="I169" s="77"/>
      <c r="J169" s="77"/>
      <c r="K169" s="26"/>
      <c r="L169" s="27"/>
      <c r="M169" s="27"/>
      <c r="N169" s="27"/>
      <c r="O169" s="27"/>
      <c r="P169" s="27"/>
    </row>
    <row r="170" spans="2:16" s="8" customFormat="1" ht="34.5" customHeight="1">
      <c r="B170" s="7" t="s">
        <v>454</v>
      </c>
      <c r="C170" s="72">
        <v>921300</v>
      </c>
      <c r="D170" s="72"/>
      <c r="E170" s="73" t="s">
        <v>455</v>
      </c>
      <c r="F170" s="73"/>
      <c r="G170" s="77"/>
      <c r="H170" s="77"/>
      <c r="I170" s="77"/>
      <c r="J170" s="77"/>
      <c r="K170" s="26"/>
      <c r="L170" s="27"/>
      <c r="M170" s="27"/>
      <c r="N170" s="27"/>
      <c r="O170" s="27"/>
      <c r="P170" s="27"/>
    </row>
    <row r="171" spans="2:16" s="8" customFormat="1" ht="34.5" customHeight="1">
      <c r="B171" s="7" t="s">
        <v>456</v>
      </c>
      <c r="C171" s="72">
        <v>921400</v>
      </c>
      <c r="D171" s="72"/>
      <c r="E171" s="73" t="s">
        <v>457</v>
      </c>
      <c r="F171" s="73"/>
      <c r="G171" s="77"/>
      <c r="H171" s="77"/>
      <c r="I171" s="77"/>
      <c r="J171" s="77"/>
      <c r="K171" s="26"/>
      <c r="L171" s="27"/>
      <c r="M171" s="27"/>
      <c r="N171" s="27"/>
      <c r="O171" s="27"/>
      <c r="P171" s="27"/>
    </row>
    <row r="172" spans="2:16" s="8" customFormat="1" ht="34.5" customHeight="1">
      <c r="B172" s="7" t="s">
        <v>458</v>
      </c>
      <c r="C172" s="72">
        <v>921500</v>
      </c>
      <c r="D172" s="72"/>
      <c r="E172" s="73" t="s">
        <v>459</v>
      </c>
      <c r="F172" s="73"/>
      <c r="G172" s="77"/>
      <c r="H172" s="77"/>
      <c r="I172" s="77"/>
      <c r="J172" s="77"/>
      <c r="K172" s="26"/>
      <c r="L172" s="27"/>
      <c r="M172" s="27"/>
      <c r="N172" s="27"/>
      <c r="O172" s="27"/>
      <c r="P172" s="27"/>
    </row>
    <row r="173" spans="2:16" s="8" customFormat="1" ht="34.5" customHeight="1">
      <c r="B173" s="7" t="s">
        <v>460</v>
      </c>
      <c r="C173" s="72">
        <v>921600</v>
      </c>
      <c r="D173" s="72"/>
      <c r="E173" s="73" t="s">
        <v>461</v>
      </c>
      <c r="F173" s="73"/>
      <c r="G173" s="77"/>
      <c r="H173" s="77"/>
      <c r="I173" s="77"/>
      <c r="J173" s="77"/>
      <c r="K173" s="26"/>
      <c r="L173" s="27"/>
      <c r="M173" s="27"/>
      <c r="N173" s="27"/>
      <c r="O173" s="27"/>
      <c r="P173" s="27"/>
    </row>
    <row r="174" spans="2:16" s="8" customFormat="1" ht="34.5" customHeight="1">
      <c r="B174" s="7" t="s">
        <v>462</v>
      </c>
      <c r="C174" s="72">
        <v>921700</v>
      </c>
      <c r="D174" s="72"/>
      <c r="E174" s="73" t="s">
        <v>463</v>
      </c>
      <c r="F174" s="73"/>
      <c r="G174" s="77"/>
      <c r="H174" s="77"/>
      <c r="I174" s="77"/>
      <c r="J174" s="77"/>
      <c r="K174" s="26"/>
      <c r="L174" s="27"/>
      <c r="M174" s="27"/>
      <c r="N174" s="27"/>
      <c r="O174" s="27"/>
      <c r="P174" s="27"/>
    </row>
    <row r="175" spans="2:16" s="8" customFormat="1" ht="34.5" customHeight="1">
      <c r="B175" s="7" t="s">
        <v>464</v>
      </c>
      <c r="C175" s="72">
        <v>921800</v>
      </c>
      <c r="D175" s="72"/>
      <c r="E175" s="73" t="s">
        <v>465</v>
      </c>
      <c r="F175" s="73"/>
      <c r="G175" s="77"/>
      <c r="H175" s="77"/>
      <c r="I175" s="77"/>
      <c r="J175" s="77"/>
      <c r="K175" s="26"/>
      <c r="L175" s="27"/>
      <c r="M175" s="27"/>
      <c r="N175" s="27"/>
      <c r="O175" s="27"/>
      <c r="P175" s="27"/>
    </row>
    <row r="176" spans="2:16" s="8" customFormat="1" ht="34.5" customHeight="1">
      <c r="B176" s="7" t="s">
        <v>466</v>
      </c>
      <c r="C176" s="72">
        <v>921900</v>
      </c>
      <c r="D176" s="72"/>
      <c r="E176" s="73" t="s">
        <v>467</v>
      </c>
      <c r="F176" s="73"/>
      <c r="G176" s="77"/>
      <c r="H176" s="77"/>
      <c r="I176" s="77"/>
      <c r="J176" s="77"/>
      <c r="K176" s="26"/>
      <c r="L176" s="27"/>
      <c r="M176" s="27"/>
      <c r="N176" s="27"/>
      <c r="O176" s="27"/>
      <c r="P176" s="27"/>
    </row>
    <row r="177" spans="2:16" s="8" customFormat="1" ht="34.5" customHeight="1">
      <c r="B177" s="7" t="s">
        <v>468</v>
      </c>
      <c r="C177" s="66">
        <v>922000</v>
      </c>
      <c r="D177" s="66"/>
      <c r="E177" s="67" t="s">
        <v>469</v>
      </c>
      <c r="F177" s="67"/>
      <c r="G177" s="77"/>
      <c r="H177" s="77"/>
      <c r="I177" s="77"/>
      <c r="J177" s="77"/>
      <c r="K177" s="26"/>
      <c r="L177" s="27"/>
      <c r="M177" s="27"/>
      <c r="N177" s="27"/>
      <c r="O177" s="27"/>
      <c r="P177" s="27"/>
    </row>
    <row r="178" spans="2:16" s="8" customFormat="1" ht="34.5" customHeight="1">
      <c r="B178" s="7" t="s">
        <v>470</v>
      </c>
      <c r="C178" s="72">
        <v>922100</v>
      </c>
      <c r="D178" s="72"/>
      <c r="E178" s="73" t="s">
        <v>471</v>
      </c>
      <c r="F178" s="73"/>
      <c r="G178" s="77"/>
      <c r="H178" s="77"/>
      <c r="I178" s="77"/>
      <c r="J178" s="77"/>
      <c r="K178" s="26"/>
      <c r="L178" s="27"/>
      <c r="M178" s="27"/>
      <c r="N178" s="27"/>
      <c r="O178" s="27"/>
      <c r="P178" s="27"/>
    </row>
    <row r="179" spans="2:16" s="8" customFormat="1" ht="34.5" customHeight="1">
      <c r="B179" s="7" t="s">
        <v>472</v>
      </c>
      <c r="C179" s="72">
        <v>922200</v>
      </c>
      <c r="D179" s="72"/>
      <c r="E179" s="73" t="s">
        <v>473</v>
      </c>
      <c r="F179" s="73"/>
      <c r="G179" s="77"/>
      <c r="H179" s="77"/>
      <c r="I179" s="77"/>
      <c r="J179" s="77"/>
      <c r="K179" s="26"/>
      <c r="L179" s="27"/>
      <c r="M179" s="27"/>
      <c r="N179" s="27"/>
      <c r="O179" s="27"/>
      <c r="P179" s="27"/>
    </row>
    <row r="180" spans="2:16" s="8" customFormat="1" ht="34.5" customHeight="1">
      <c r="B180" s="7" t="s">
        <v>474</v>
      </c>
      <c r="C180" s="72">
        <v>922300</v>
      </c>
      <c r="D180" s="72"/>
      <c r="E180" s="73" t="s">
        <v>475</v>
      </c>
      <c r="F180" s="73"/>
      <c r="G180" s="77"/>
      <c r="H180" s="77"/>
      <c r="I180" s="77"/>
      <c r="J180" s="77"/>
      <c r="K180" s="26"/>
      <c r="L180" s="27"/>
      <c r="M180" s="27"/>
      <c r="N180" s="27"/>
      <c r="O180" s="27"/>
      <c r="P180" s="27"/>
    </row>
    <row r="181" spans="2:16" s="8" customFormat="1" ht="34.5" customHeight="1">
      <c r="B181" s="7" t="s">
        <v>476</v>
      </c>
      <c r="C181" s="72">
        <v>922400</v>
      </c>
      <c r="D181" s="72"/>
      <c r="E181" s="73" t="s">
        <v>477</v>
      </c>
      <c r="F181" s="73"/>
      <c r="G181" s="77"/>
      <c r="H181" s="77"/>
      <c r="I181" s="77"/>
      <c r="J181" s="77"/>
      <c r="K181" s="26"/>
      <c r="L181" s="27"/>
      <c r="M181" s="27"/>
      <c r="N181" s="27"/>
      <c r="O181" s="27"/>
      <c r="P181" s="27"/>
    </row>
    <row r="182" spans="2:16" s="8" customFormat="1" ht="34.5" customHeight="1">
      <c r="B182" s="7" t="s">
        <v>478</v>
      </c>
      <c r="C182" s="72">
        <v>922500</v>
      </c>
      <c r="D182" s="72"/>
      <c r="E182" s="73" t="s">
        <v>479</v>
      </c>
      <c r="F182" s="73"/>
      <c r="G182" s="77"/>
      <c r="H182" s="77"/>
      <c r="I182" s="77"/>
      <c r="J182" s="77"/>
      <c r="K182" s="26"/>
      <c r="L182" s="27"/>
      <c r="M182" s="27"/>
      <c r="N182" s="27"/>
      <c r="O182" s="27"/>
      <c r="P182" s="27"/>
    </row>
    <row r="183" spans="2:16" s="8" customFormat="1" ht="34.5" customHeight="1">
      <c r="B183" s="7" t="s">
        <v>480</v>
      </c>
      <c r="C183" s="72">
        <v>922600</v>
      </c>
      <c r="D183" s="72"/>
      <c r="E183" s="73" t="s">
        <v>481</v>
      </c>
      <c r="F183" s="73"/>
      <c r="G183" s="77"/>
      <c r="H183" s="77"/>
      <c r="I183" s="77"/>
      <c r="J183" s="77"/>
      <c r="K183" s="26"/>
      <c r="L183" s="27"/>
      <c r="M183" s="27"/>
      <c r="N183" s="27"/>
      <c r="O183" s="27"/>
      <c r="P183" s="27"/>
    </row>
    <row r="184" spans="2:16" s="8" customFormat="1" ht="34.5" customHeight="1">
      <c r="B184" s="7" t="s">
        <v>482</v>
      </c>
      <c r="C184" s="72">
        <v>922700</v>
      </c>
      <c r="D184" s="72"/>
      <c r="E184" s="73" t="s">
        <v>483</v>
      </c>
      <c r="F184" s="73"/>
      <c r="G184" s="71"/>
      <c r="H184" s="71"/>
      <c r="I184" s="71"/>
      <c r="J184" s="71"/>
      <c r="K184" s="26"/>
      <c r="L184" s="27"/>
      <c r="M184" s="27"/>
      <c r="N184" s="27"/>
      <c r="O184" s="27"/>
      <c r="P184" s="27"/>
    </row>
    <row r="185" spans="2:17" s="8" customFormat="1" ht="34.5" customHeight="1">
      <c r="B185" s="7" t="s">
        <v>484</v>
      </c>
      <c r="C185" s="69"/>
      <c r="D185" s="69"/>
      <c r="E185" s="78" t="s">
        <v>485</v>
      </c>
      <c r="F185" s="78"/>
      <c r="G185" s="68">
        <v>55672</v>
      </c>
      <c r="H185" s="68"/>
      <c r="I185" s="68">
        <v>53496</v>
      </c>
      <c r="J185" s="68"/>
      <c r="K185" s="26"/>
      <c r="L185" s="29">
        <f>SUM(L186+L309+L340+L212+L357)</f>
        <v>58892</v>
      </c>
      <c r="M185" s="29">
        <f>SUM(M186+M309+M340+M212+M357)</f>
        <v>4349</v>
      </c>
      <c r="N185" s="29">
        <f>SUM(N186+N309+N340+N212+N357)</f>
        <v>16104</v>
      </c>
      <c r="O185" s="29">
        <f>SUM(O186+O309+O340+O212+O357)</f>
        <v>24328</v>
      </c>
      <c r="P185" s="29">
        <f>SUM(P186+P309+P340+P212+P357)</f>
        <v>14111</v>
      </c>
      <c r="Q185" s="37"/>
    </row>
    <row r="186" spans="2:17" s="8" customFormat="1" ht="26.25" customHeight="1">
      <c r="B186" s="69" t="s">
        <v>486</v>
      </c>
      <c r="C186" s="66">
        <v>400000</v>
      </c>
      <c r="D186" s="66"/>
      <c r="E186" s="67" t="s">
        <v>487</v>
      </c>
      <c r="F186" s="67"/>
      <c r="G186" s="71">
        <v>52654</v>
      </c>
      <c r="H186" s="71"/>
      <c r="I186" s="71">
        <v>47586</v>
      </c>
      <c r="J186" s="71"/>
      <c r="K186" s="75"/>
      <c r="L186" s="45">
        <f>SUM(L188)</f>
        <v>14642</v>
      </c>
      <c r="M186" s="45">
        <f>SUM(M188)</f>
        <v>3193</v>
      </c>
      <c r="N186" s="45">
        <f>SUM(N188)</f>
        <v>3575</v>
      </c>
      <c r="O186" s="45">
        <f>SUM(O188)</f>
        <v>4007</v>
      </c>
      <c r="P186" s="45">
        <f>SUM(P188)</f>
        <v>3867</v>
      </c>
      <c r="Q186" s="37"/>
    </row>
    <row r="187" spans="2:17" s="8" customFormat="1" ht="22.5" customHeight="1">
      <c r="B187" s="69"/>
      <c r="C187" s="66"/>
      <c r="D187" s="66"/>
      <c r="E187" s="67" t="s">
        <v>488</v>
      </c>
      <c r="F187" s="67"/>
      <c r="G187" s="71"/>
      <c r="H187" s="71"/>
      <c r="I187" s="71"/>
      <c r="J187" s="71"/>
      <c r="K187" s="75"/>
      <c r="L187" s="46"/>
      <c r="M187" s="46"/>
      <c r="N187" s="46"/>
      <c r="O187" s="46"/>
      <c r="P187" s="46"/>
      <c r="Q187" s="37"/>
    </row>
    <row r="188" spans="2:17" s="8" customFormat="1" ht="24" customHeight="1">
      <c r="B188" s="69" t="s">
        <v>489</v>
      </c>
      <c r="C188" s="66">
        <v>410000</v>
      </c>
      <c r="D188" s="66"/>
      <c r="E188" s="67" t="s">
        <v>490</v>
      </c>
      <c r="F188" s="67"/>
      <c r="G188" s="68">
        <v>13111</v>
      </c>
      <c r="H188" s="68"/>
      <c r="I188" s="68">
        <v>15086</v>
      </c>
      <c r="J188" s="68"/>
      <c r="K188" s="75"/>
      <c r="L188" s="45">
        <f>SUM(L190+L192+L196+L198+L204+L206)</f>
        <v>14642</v>
      </c>
      <c r="M188" s="45">
        <f>SUM(M190+M192+M196+M198+M204+M206)</f>
        <v>3193</v>
      </c>
      <c r="N188" s="45">
        <f>SUM(N190+N192+N196+N198+N204+N206)</f>
        <v>3575</v>
      </c>
      <c r="O188" s="45">
        <f>SUM(O190+O192+O196+O198+O204+O206)</f>
        <v>4007</v>
      </c>
      <c r="P188" s="45">
        <f>SUM(P190+P192+P196+P198+P204+P206)</f>
        <v>3867</v>
      </c>
      <c r="Q188" s="37"/>
    </row>
    <row r="189" spans="2:17" s="8" customFormat="1" ht="24.75" customHeight="1">
      <c r="B189" s="69"/>
      <c r="C189" s="66"/>
      <c r="D189" s="66"/>
      <c r="E189" s="67" t="s">
        <v>491</v>
      </c>
      <c r="F189" s="67"/>
      <c r="G189" s="68"/>
      <c r="H189" s="68"/>
      <c r="I189" s="68"/>
      <c r="J189" s="68"/>
      <c r="K189" s="75"/>
      <c r="L189" s="46"/>
      <c r="M189" s="46"/>
      <c r="N189" s="46"/>
      <c r="O189" s="46"/>
      <c r="P189" s="46"/>
      <c r="Q189" s="37"/>
    </row>
    <row r="190" spans="2:17" s="8" customFormat="1" ht="34.5" customHeight="1">
      <c r="B190" s="7" t="s">
        <v>492</v>
      </c>
      <c r="C190" s="66">
        <v>411000</v>
      </c>
      <c r="D190" s="66"/>
      <c r="E190" s="67" t="s">
        <v>493</v>
      </c>
      <c r="F190" s="67"/>
      <c r="G190" s="68">
        <v>9882</v>
      </c>
      <c r="H190" s="68"/>
      <c r="I190" s="68">
        <v>11158</v>
      </c>
      <c r="J190" s="68"/>
      <c r="K190" s="26"/>
      <c r="L190" s="30">
        <f>SUM(L191)</f>
        <v>10870</v>
      </c>
      <c r="M190" s="30">
        <f>SUM(M191)</f>
        <v>2546</v>
      </c>
      <c r="N190" s="30">
        <f>SUM(N191)</f>
        <v>2755</v>
      </c>
      <c r="O190" s="30">
        <f>SUM(O191)</f>
        <v>2824</v>
      </c>
      <c r="P190" s="30">
        <f>SUM(P191)</f>
        <v>2745</v>
      </c>
      <c r="Q190" s="37"/>
    </row>
    <row r="191" spans="2:17" s="8" customFormat="1" ht="34.5" customHeight="1">
      <c r="B191" s="7" t="s">
        <v>494</v>
      </c>
      <c r="C191" s="72">
        <v>411100</v>
      </c>
      <c r="D191" s="72"/>
      <c r="E191" s="73" t="s">
        <v>183</v>
      </c>
      <c r="F191" s="73"/>
      <c r="G191" s="71">
        <v>9882</v>
      </c>
      <c r="H191" s="71"/>
      <c r="I191" s="71">
        <v>11158</v>
      </c>
      <c r="J191" s="71"/>
      <c r="K191" s="26"/>
      <c r="L191" s="27">
        <f>SUM(M191:P191)</f>
        <v>10870</v>
      </c>
      <c r="M191" s="27">
        <v>2546</v>
      </c>
      <c r="N191" s="27">
        <v>2755</v>
      </c>
      <c r="O191" s="27">
        <v>2824</v>
      </c>
      <c r="P191" s="27">
        <v>2745</v>
      </c>
      <c r="Q191" s="37"/>
    </row>
    <row r="192" spans="2:17" s="8" customFormat="1" ht="34.5" customHeight="1">
      <c r="B192" s="7" t="s">
        <v>495</v>
      </c>
      <c r="C192" s="66">
        <v>412000</v>
      </c>
      <c r="D192" s="66"/>
      <c r="E192" s="67" t="s">
        <v>496</v>
      </c>
      <c r="F192" s="67"/>
      <c r="G192" s="68">
        <v>1683</v>
      </c>
      <c r="H192" s="68"/>
      <c r="I192" s="68">
        <v>1997</v>
      </c>
      <c r="J192" s="68"/>
      <c r="K192" s="26"/>
      <c r="L192" s="30">
        <f>SUM(L193:L195)</f>
        <v>2108</v>
      </c>
      <c r="M192" s="30">
        <f>SUM(M193:M195)</f>
        <v>458</v>
      </c>
      <c r="N192" s="30">
        <f>SUM(N193:N195)</f>
        <v>543</v>
      </c>
      <c r="O192" s="30">
        <f>SUM(O193:O195)</f>
        <v>564</v>
      </c>
      <c r="P192" s="30">
        <f>SUM(P193:P195)</f>
        <v>543</v>
      </c>
      <c r="Q192" s="37"/>
    </row>
    <row r="193" spans="2:17" s="8" customFormat="1" ht="34.5" customHeight="1">
      <c r="B193" s="7" t="s">
        <v>497</v>
      </c>
      <c r="C193" s="72">
        <v>412100</v>
      </c>
      <c r="D193" s="72"/>
      <c r="E193" s="73" t="s">
        <v>64</v>
      </c>
      <c r="F193" s="73"/>
      <c r="G193" s="71">
        <v>1034</v>
      </c>
      <c r="H193" s="71"/>
      <c r="I193" s="71">
        <v>1227</v>
      </c>
      <c r="J193" s="71"/>
      <c r="K193" s="26"/>
      <c r="L193" s="27">
        <f>SUM(M193:P193)</f>
        <v>1396</v>
      </c>
      <c r="M193" s="27">
        <v>306</v>
      </c>
      <c r="N193" s="27">
        <v>360</v>
      </c>
      <c r="O193" s="27">
        <v>370</v>
      </c>
      <c r="P193" s="27">
        <v>360</v>
      </c>
      <c r="Q193" s="37"/>
    </row>
    <row r="194" spans="2:17" s="8" customFormat="1" ht="34.5" customHeight="1">
      <c r="B194" s="7" t="s">
        <v>498</v>
      </c>
      <c r="C194" s="72">
        <v>412200</v>
      </c>
      <c r="D194" s="72"/>
      <c r="E194" s="73" t="s">
        <v>65</v>
      </c>
      <c r="F194" s="73"/>
      <c r="G194" s="71">
        <v>578</v>
      </c>
      <c r="H194" s="71"/>
      <c r="I194" s="71">
        <v>686</v>
      </c>
      <c r="J194" s="71"/>
      <c r="K194" s="26"/>
      <c r="L194" s="27">
        <f>SUM(M194:P194)</f>
        <v>622</v>
      </c>
      <c r="M194" s="27">
        <v>132</v>
      </c>
      <c r="N194" s="27">
        <v>160</v>
      </c>
      <c r="O194" s="27">
        <v>170</v>
      </c>
      <c r="P194" s="27">
        <v>160</v>
      </c>
      <c r="Q194" s="37"/>
    </row>
    <row r="195" spans="2:17" s="8" customFormat="1" ht="34.5" customHeight="1">
      <c r="B195" s="7" t="s">
        <v>499</v>
      </c>
      <c r="C195" s="72">
        <v>412300</v>
      </c>
      <c r="D195" s="72"/>
      <c r="E195" s="73" t="s">
        <v>66</v>
      </c>
      <c r="F195" s="73"/>
      <c r="G195" s="71">
        <v>71</v>
      </c>
      <c r="H195" s="71"/>
      <c r="I195" s="71">
        <v>84</v>
      </c>
      <c r="J195" s="71"/>
      <c r="K195" s="26"/>
      <c r="L195" s="27">
        <f>SUM(M195:P195)</f>
        <v>90</v>
      </c>
      <c r="M195" s="27">
        <v>20</v>
      </c>
      <c r="N195" s="27">
        <v>23</v>
      </c>
      <c r="O195" s="27">
        <v>24</v>
      </c>
      <c r="P195" s="27">
        <v>23</v>
      </c>
      <c r="Q195" s="37"/>
    </row>
    <row r="196" spans="2:17" s="8" customFormat="1" ht="34.5" customHeight="1">
      <c r="B196" s="7" t="s">
        <v>500</v>
      </c>
      <c r="C196" s="66">
        <v>413000</v>
      </c>
      <c r="D196" s="66"/>
      <c r="E196" s="67" t="s">
        <v>501</v>
      </c>
      <c r="F196" s="67"/>
      <c r="G196" s="68">
        <v>70</v>
      </c>
      <c r="H196" s="68"/>
      <c r="I196" s="68">
        <v>70</v>
      </c>
      <c r="J196" s="68"/>
      <c r="K196" s="26"/>
      <c r="L196" s="30">
        <v>60</v>
      </c>
      <c r="M196" s="30">
        <v>0</v>
      </c>
      <c r="N196" s="30">
        <v>0</v>
      </c>
      <c r="O196" s="30">
        <v>0</v>
      </c>
      <c r="P196" s="30">
        <v>60</v>
      </c>
      <c r="Q196" s="37"/>
    </row>
    <row r="197" spans="2:17" s="8" customFormat="1" ht="34.5" customHeight="1">
      <c r="B197" s="7" t="s">
        <v>502</v>
      </c>
      <c r="C197" s="72">
        <v>413100</v>
      </c>
      <c r="D197" s="72"/>
      <c r="E197" s="73" t="s">
        <v>67</v>
      </c>
      <c r="F197" s="73"/>
      <c r="G197" s="71">
        <v>70</v>
      </c>
      <c r="H197" s="71"/>
      <c r="I197" s="71">
        <v>70</v>
      </c>
      <c r="J197" s="71"/>
      <c r="K197" s="26"/>
      <c r="L197" s="27">
        <v>60</v>
      </c>
      <c r="M197" s="27">
        <v>0</v>
      </c>
      <c r="N197" s="27">
        <v>0</v>
      </c>
      <c r="O197" s="27">
        <v>0</v>
      </c>
      <c r="P197" s="27">
        <v>60</v>
      </c>
      <c r="Q197" s="37"/>
    </row>
    <row r="198" spans="2:17" s="8" customFormat="1" ht="27" customHeight="1">
      <c r="B198" s="69" t="s">
        <v>503</v>
      </c>
      <c r="C198" s="66">
        <v>414000</v>
      </c>
      <c r="D198" s="66"/>
      <c r="E198" s="67" t="s">
        <v>184</v>
      </c>
      <c r="F198" s="67"/>
      <c r="G198" s="68">
        <v>989</v>
      </c>
      <c r="H198" s="68"/>
      <c r="I198" s="68">
        <v>1015</v>
      </c>
      <c r="J198" s="68"/>
      <c r="K198" s="75"/>
      <c r="L198" s="45">
        <f>SUM(L200)</f>
        <v>820</v>
      </c>
      <c r="M198" s="45">
        <f>SUM(M200)</f>
        <v>0</v>
      </c>
      <c r="N198" s="45">
        <f>SUM(N200)</f>
        <v>80</v>
      </c>
      <c r="O198" s="45">
        <f>SUM(O200)</f>
        <v>420</v>
      </c>
      <c r="P198" s="45">
        <f>SUM(P200)</f>
        <v>320</v>
      </c>
      <c r="Q198" s="37"/>
    </row>
    <row r="199" spans="2:17" s="8" customFormat="1" ht="19.5" customHeight="1">
      <c r="B199" s="69"/>
      <c r="C199" s="66"/>
      <c r="D199" s="66"/>
      <c r="E199" s="67" t="s">
        <v>504</v>
      </c>
      <c r="F199" s="67"/>
      <c r="G199" s="68"/>
      <c r="H199" s="68"/>
      <c r="I199" s="68"/>
      <c r="J199" s="68"/>
      <c r="K199" s="75"/>
      <c r="L199" s="46"/>
      <c r="M199" s="46"/>
      <c r="N199" s="46"/>
      <c r="O199" s="46"/>
      <c r="P199" s="46"/>
      <c r="Q199" s="37"/>
    </row>
    <row r="200" spans="2:17" s="8" customFormat="1" ht="34.5" customHeight="1">
      <c r="B200" s="7" t="s">
        <v>505</v>
      </c>
      <c r="C200" s="72">
        <v>414100</v>
      </c>
      <c r="D200" s="72"/>
      <c r="E200" s="73" t="s">
        <v>185</v>
      </c>
      <c r="F200" s="73"/>
      <c r="G200" s="71">
        <v>989</v>
      </c>
      <c r="H200" s="71"/>
      <c r="I200" s="71">
        <v>1015</v>
      </c>
      <c r="J200" s="71"/>
      <c r="K200" s="26"/>
      <c r="L200" s="27">
        <f>SUM(M200:P200)</f>
        <v>820</v>
      </c>
      <c r="M200" s="27">
        <v>0</v>
      </c>
      <c r="N200" s="27">
        <v>80</v>
      </c>
      <c r="O200" s="27">
        <v>420</v>
      </c>
      <c r="P200" s="27">
        <v>320</v>
      </c>
      <c r="Q200" s="37"/>
    </row>
    <row r="201" spans="2:17" s="8" customFormat="1" ht="34.5" customHeight="1">
      <c r="B201" s="7" t="s">
        <v>506</v>
      </c>
      <c r="C201" s="72">
        <v>414200</v>
      </c>
      <c r="D201" s="72"/>
      <c r="E201" s="73" t="s">
        <v>68</v>
      </c>
      <c r="F201" s="73"/>
      <c r="G201" s="71"/>
      <c r="H201" s="71"/>
      <c r="I201" s="71"/>
      <c r="J201" s="71"/>
      <c r="K201" s="26"/>
      <c r="L201" s="27"/>
      <c r="M201" s="27"/>
      <c r="N201" s="27"/>
      <c r="O201" s="27"/>
      <c r="P201" s="27"/>
      <c r="Q201" s="37"/>
    </row>
    <row r="202" spans="2:17" s="8" customFormat="1" ht="34.5" customHeight="1">
      <c r="B202" s="7" t="s">
        <v>507</v>
      </c>
      <c r="C202" s="72">
        <v>414300</v>
      </c>
      <c r="D202" s="72"/>
      <c r="E202" s="73" t="s">
        <v>69</v>
      </c>
      <c r="F202" s="73"/>
      <c r="G202" s="71"/>
      <c r="H202" s="71"/>
      <c r="I202" s="71"/>
      <c r="J202" s="71"/>
      <c r="K202" s="26"/>
      <c r="L202" s="27"/>
      <c r="M202" s="27"/>
      <c r="N202" s="27"/>
      <c r="O202" s="27"/>
      <c r="P202" s="27"/>
      <c r="Q202" s="37"/>
    </row>
    <row r="203" spans="2:17" s="8" customFormat="1" ht="34.5" customHeight="1">
      <c r="B203" s="7" t="s">
        <v>508</v>
      </c>
      <c r="C203" s="72">
        <v>414400</v>
      </c>
      <c r="D203" s="72"/>
      <c r="E203" s="73" t="s">
        <v>186</v>
      </c>
      <c r="F203" s="73"/>
      <c r="G203" s="71"/>
      <c r="H203" s="71"/>
      <c r="I203" s="71"/>
      <c r="J203" s="71"/>
      <c r="K203" s="26"/>
      <c r="L203" s="27"/>
      <c r="M203" s="27"/>
      <c r="N203" s="27"/>
      <c r="O203" s="27"/>
      <c r="P203" s="27"/>
      <c r="Q203" s="37"/>
    </row>
    <row r="204" spans="2:17" s="8" customFormat="1" ht="34.5" customHeight="1">
      <c r="B204" s="7" t="s">
        <v>509</v>
      </c>
      <c r="C204" s="66">
        <v>415000</v>
      </c>
      <c r="D204" s="66"/>
      <c r="E204" s="67" t="s">
        <v>510</v>
      </c>
      <c r="F204" s="67"/>
      <c r="G204" s="68">
        <v>234</v>
      </c>
      <c r="H204" s="68"/>
      <c r="I204" s="68">
        <v>318</v>
      </c>
      <c r="J204" s="68"/>
      <c r="K204" s="26"/>
      <c r="L204" s="30">
        <f>SUM(L205)</f>
        <v>394</v>
      </c>
      <c r="M204" s="30">
        <f>SUM(M205)</f>
        <v>94</v>
      </c>
      <c r="N204" s="30">
        <f>SUM(N205)</f>
        <v>100</v>
      </c>
      <c r="O204" s="30">
        <f>SUM(O205)</f>
        <v>100</v>
      </c>
      <c r="P204" s="30">
        <f>SUM(P205)</f>
        <v>100</v>
      </c>
      <c r="Q204" s="37"/>
    </row>
    <row r="205" spans="2:17" s="8" customFormat="1" ht="34.5" customHeight="1">
      <c r="B205" s="7" t="s">
        <v>511</v>
      </c>
      <c r="C205" s="72">
        <v>415100</v>
      </c>
      <c r="D205" s="72"/>
      <c r="E205" s="73" t="s">
        <v>187</v>
      </c>
      <c r="F205" s="73"/>
      <c r="G205" s="71">
        <v>234</v>
      </c>
      <c r="H205" s="71"/>
      <c r="I205" s="71">
        <v>318</v>
      </c>
      <c r="J205" s="71"/>
      <c r="K205" s="26"/>
      <c r="L205" s="27">
        <f>SUM(M205:P205)</f>
        <v>394</v>
      </c>
      <c r="M205" s="27">
        <v>94</v>
      </c>
      <c r="N205" s="27">
        <v>100</v>
      </c>
      <c r="O205" s="27">
        <v>100</v>
      </c>
      <c r="P205" s="27">
        <v>100</v>
      </c>
      <c r="Q205" s="37"/>
    </row>
    <row r="206" spans="2:17" s="8" customFormat="1" ht="34.5" customHeight="1">
      <c r="B206" s="7" t="s">
        <v>512</v>
      </c>
      <c r="C206" s="66">
        <v>416000</v>
      </c>
      <c r="D206" s="66"/>
      <c r="E206" s="67" t="s">
        <v>513</v>
      </c>
      <c r="F206" s="67"/>
      <c r="G206" s="68">
        <v>253</v>
      </c>
      <c r="H206" s="68"/>
      <c r="I206" s="68">
        <v>528</v>
      </c>
      <c r="J206" s="68"/>
      <c r="K206" s="26"/>
      <c r="L206" s="30">
        <f>SUM(L207)</f>
        <v>390</v>
      </c>
      <c r="M206" s="30">
        <f>SUM(M207)</f>
        <v>95</v>
      </c>
      <c r="N206" s="30">
        <f>SUM(N207)</f>
        <v>97</v>
      </c>
      <c r="O206" s="30">
        <f>SUM(O207)</f>
        <v>99</v>
      </c>
      <c r="P206" s="30">
        <f>SUM(P207)</f>
        <v>99</v>
      </c>
      <c r="Q206" s="37"/>
    </row>
    <row r="207" spans="2:17" s="8" customFormat="1" ht="34.5" customHeight="1">
      <c r="B207" s="7" t="s">
        <v>514</v>
      </c>
      <c r="C207" s="72">
        <v>416100</v>
      </c>
      <c r="D207" s="72"/>
      <c r="E207" s="73" t="s">
        <v>188</v>
      </c>
      <c r="F207" s="73"/>
      <c r="G207" s="71">
        <v>253</v>
      </c>
      <c r="H207" s="71"/>
      <c r="I207" s="71">
        <v>528</v>
      </c>
      <c r="J207" s="71"/>
      <c r="K207" s="26"/>
      <c r="L207" s="27">
        <f>SUM(M207:P207)</f>
        <v>390</v>
      </c>
      <c r="M207" s="27">
        <v>95</v>
      </c>
      <c r="N207" s="27">
        <v>97</v>
      </c>
      <c r="O207" s="27">
        <v>99</v>
      </c>
      <c r="P207" s="27">
        <v>99</v>
      </c>
      <c r="Q207" s="37"/>
    </row>
    <row r="208" spans="2:17" s="8" customFormat="1" ht="25.5" customHeight="1">
      <c r="B208" s="69" t="s">
        <v>515</v>
      </c>
      <c r="C208" s="66">
        <v>417000</v>
      </c>
      <c r="D208" s="66"/>
      <c r="E208" s="67" t="s">
        <v>516</v>
      </c>
      <c r="F208" s="67"/>
      <c r="G208" s="79"/>
      <c r="H208" s="79"/>
      <c r="I208" s="71"/>
      <c r="J208" s="71"/>
      <c r="K208" s="75"/>
      <c r="L208" s="47"/>
      <c r="M208" s="47"/>
      <c r="N208" s="47"/>
      <c r="O208" s="47"/>
      <c r="P208" s="47"/>
      <c r="Q208" s="37"/>
    </row>
    <row r="209" spans="2:17" s="8" customFormat="1" ht="21" customHeight="1">
      <c r="B209" s="69"/>
      <c r="C209" s="66"/>
      <c r="D209" s="66"/>
      <c r="E209" s="67" t="s">
        <v>517</v>
      </c>
      <c r="F209" s="67"/>
      <c r="G209" s="79"/>
      <c r="H209" s="79"/>
      <c r="I209" s="71"/>
      <c r="J209" s="71"/>
      <c r="K209" s="75"/>
      <c r="L209" s="48"/>
      <c r="M209" s="48"/>
      <c r="N209" s="48"/>
      <c r="O209" s="48"/>
      <c r="P209" s="48"/>
      <c r="Q209" s="37"/>
    </row>
    <row r="210" spans="2:17" s="8" customFormat="1" ht="34.5" customHeight="1">
      <c r="B210" s="7" t="s">
        <v>518</v>
      </c>
      <c r="C210" s="72">
        <v>417100</v>
      </c>
      <c r="D210" s="72"/>
      <c r="E210" s="73" t="s">
        <v>71</v>
      </c>
      <c r="F210" s="73"/>
      <c r="G210" s="79"/>
      <c r="H210" s="79"/>
      <c r="I210" s="71"/>
      <c r="J210" s="71"/>
      <c r="K210" s="26"/>
      <c r="L210" s="27"/>
      <c r="M210" s="27"/>
      <c r="N210" s="27"/>
      <c r="O210" s="27"/>
      <c r="P210" s="27"/>
      <c r="Q210" s="37"/>
    </row>
    <row r="211" spans="2:17" s="8" customFormat="1" ht="34.5" customHeight="1">
      <c r="B211" s="7" t="s">
        <v>519</v>
      </c>
      <c r="C211" s="72">
        <v>417200</v>
      </c>
      <c r="D211" s="72"/>
      <c r="E211" s="73" t="s">
        <v>70</v>
      </c>
      <c r="F211" s="73"/>
      <c r="G211" s="79"/>
      <c r="H211" s="79"/>
      <c r="I211" s="71"/>
      <c r="J211" s="71"/>
      <c r="K211" s="26"/>
      <c r="L211" s="27"/>
      <c r="M211" s="27"/>
      <c r="N211" s="27"/>
      <c r="O211" s="27"/>
      <c r="P211" s="27"/>
      <c r="Q211" s="37"/>
    </row>
    <row r="212" spans="2:17" s="8" customFormat="1" ht="21.75" customHeight="1">
      <c r="B212" s="69" t="s">
        <v>520</v>
      </c>
      <c r="C212" s="66">
        <v>420000</v>
      </c>
      <c r="D212" s="66"/>
      <c r="E212" s="67" t="s">
        <v>521</v>
      </c>
      <c r="F212" s="67"/>
      <c r="G212" s="68">
        <v>39434</v>
      </c>
      <c r="H212" s="68"/>
      <c r="I212" s="68">
        <v>32418</v>
      </c>
      <c r="J212" s="68"/>
      <c r="K212" s="75"/>
      <c r="L212" s="45">
        <f>SUM(L214+L222+L227+L236+L244+L247)</f>
        <v>32433</v>
      </c>
      <c r="M212" s="45">
        <f>SUM(M214+M222+M227+M236+M244+M247)</f>
        <v>859</v>
      </c>
      <c r="N212" s="45">
        <f>SUM(N214+N222+N227+N236+N244+N247)</f>
        <v>11577</v>
      </c>
      <c r="O212" s="45">
        <f>SUM(O214+O222+O227+O236+O244+O247)</f>
        <v>10117</v>
      </c>
      <c r="P212" s="45">
        <f>SUM(P214+P222+P227+P236+P244+P247)</f>
        <v>9880</v>
      </c>
      <c r="Q212" s="37"/>
    </row>
    <row r="213" spans="2:17" s="8" customFormat="1" ht="19.5" customHeight="1">
      <c r="B213" s="69"/>
      <c r="C213" s="66"/>
      <c r="D213" s="66"/>
      <c r="E213" s="67" t="s">
        <v>522</v>
      </c>
      <c r="F213" s="67"/>
      <c r="G213" s="68"/>
      <c r="H213" s="68"/>
      <c r="I213" s="68"/>
      <c r="J213" s="68"/>
      <c r="K213" s="75"/>
      <c r="L213" s="46"/>
      <c r="M213" s="46"/>
      <c r="N213" s="46"/>
      <c r="O213" s="46"/>
      <c r="P213" s="46"/>
      <c r="Q213" s="37"/>
    </row>
    <row r="214" spans="2:17" s="8" customFormat="1" ht="34.5" customHeight="1">
      <c r="B214" s="7" t="s">
        <v>523</v>
      </c>
      <c r="C214" s="66">
        <v>421000</v>
      </c>
      <c r="D214" s="66"/>
      <c r="E214" s="67" t="s">
        <v>524</v>
      </c>
      <c r="F214" s="67"/>
      <c r="G214" s="68">
        <v>1886</v>
      </c>
      <c r="H214" s="68"/>
      <c r="I214" s="68">
        <v>1915</v>
      </c>
      <c r="J214" s="68"/>
      <c r="K214" s="26"/>
      <c r="L214" s="30">
        <f>SUM(L215:L221)</f>
        <v>1768</v>
      </c>
      <c r="M214" s="30">
        <f>SUM(M215:M221)</f>
        <v>286</v>
      </c>
      <c r="N214" s="30">
        <f>SUM(N215:N221)</f>
        <v>486</v>
      </c>
      <c r="O214" s="30">
        <f>SUM(O215:O221)</f>
        <v>480</v>
      </c>
      <c r="P214" s="30">
        <f>SUM(P215:P221)</f>
        <v>516</v>
      </c>
      <c r="Q214" s="37"/>
    </row>
    <row r="215" spans="2:17" s="8" customFormat="1" ht="34.5" customHeight="1">
      <c r="B215" s="7" t="s">
        <v>525</v>
      </c>
      <c r="C215" s="72">
        <v>421100</v>
      </c>
      <c r="D215" s="72"/>
      <c r="E215" s="73" t="s">
        <v>72</v>
      </c>
      <c r="F215" s="73"/>
      <c r="G215" s="71">
        <v>202</v>
      </c>
      <c r="H215" s="71"/>
      <c r="I215" s="71">
        <v>205</v>
      </c>
      <c r="J215" s="71"/>
      <c r="K215" s="26"/>
      <c r="L215" s="27">
        <f>SUM(M215:P215)</f>
        <v>150</v>
      </c>
      <c r="M215" s="27">
        <v>35</v>
      </c>
      <c r="N215" s="27">
        <v>20</v>
      </c>
      <c r="O215" s="27">
        <v>50</v>
      </c>
      <c r="P215" s="27">
        <v>45</v>
      </c>
      <c r="Q215" s="37"/>
    </row>
    <row r="216" spans="2:17" s="8" customFormat="1" ht="34.5" customHeight="1">
      <c r="B216" s="7" t="s">
        <v>526</v>
      </c>
      <c r="C216" s="72">
        <v>421200</v>
      </c>
      <c r="D216" s="72"/>
      <c r="E216" s="73" t="s">
        <v>73</v>
      </c>
      <c r="F216" s="73"/>
      <c r="G216" s="71">
        <v>173</v>
      </c>
      <c r="H216" s="71"/>
      <c r="I216" s="71">
        <v>177</v>
      </c>
      <c r="J216" s="71"/>
      <c r="K216" s="26"/>
      <c r="L216" s="27">
        <f aca="true" t="shared" si="0" ref="L216:L221">SUM(M216:P216)</f>
        <v>185</v>
      </c>
      <c r="M216" s="27">
        <v>42</v>
      </c>
      <c r="N216" s="27">
        <v>45</v>
      </c>
      <c r="O216" s="27">
        <v>45</v>
      </c>
      <c r="P216" s="27">
        <v>53</v>
      </c>
      <c r="Q216" s="37"/>
    </row>
    <row r="217" spans="2:17" s="8" customFormat="1" ht="34.5" customHeight="1">
      <c r="B217" s="7" t="s">
        <v>527</v>
      </c>
      <c r="C217" s="72">
        <v>421300</v>
      </c>
      <c r="D217" s="72"/>
      <c r="E217" s="73" t="s">
        <v>74</v>
      </c>
      <c r="F217" s="73"/>
      <c r="G217" s="71">
        <v>233</v>
      </c>
      <c r="H217" s="71"/>
      <c r="I217" s="71">
        <v>187</v>
      </c>
      <c r="J217" s="71"/>
      <c r="K217" s="26"/>
      <c r="L217" s="27">
        <f t="shared" si="0"/>
        <v>509</v>
      </c>
      <c r="M217" s="27">
        <v>90</v>
      </c>
      <c r="N217" s="27">
        <v>124</v>
      </c>
      <c r="O217" s="27">
        <v>145</v>
      </c>
      <c r="P217" s="27">
        <v>150</v>
      </c>
      <c r="Q217" s="37"/>
    </row>
    <row r="218" spans="2:17" s="8" customFormat="1" ht="34.5" customHeight="1">
      <c r="B218" s="7" t="s">
        <v>528</v>
      </c>
      <c r="C218" s="72">
        <v>421400</v>
      </c>
      <c r="D218" s="72"/>
      <c r="E218" s="73" t="s">
        <v>75</v>
      </c>
      <c r="F218" s="73"/>
      <c r="G218" s="79">
        <v>322</v>
      </c>
      <c r="H218" s="79"/>
      <c r="I218" s="71">
        <v>399</v>
      </c>
      <c r="J218" s="71"/>
      <c r="K218" s="26"/>
      <c r="L218" s="27">
        <f t="shared" si="0"/>
        <v>656</v>
      </c>
      <c r="M218" s="38">
        <v>119</v>
      </c>
      <c r="N218" s="38">
        <v>149</v>
      </c>
      <c r="O218" s="38">
        <v>193</v>
      </c>
      <c r="P218" s="38">
        <v>195</v>
      </c>
      <c r="Q218" s="37"/>
    </row>
    <row r="219" spans="2:17" s="8" customFormat="1" ht="34.5" customHeight="1">
      <c r="B219" s="7" t="s">
        <v>529</v>
      </c>
      <c r="C219" s="72">
        <v>421500</v>
      </c>
      <c r="D219" s="72"/>
      <c r="E219" s="73" t="s">
        <v>76</v>
      </c>
      <c r="F219" s="73"/>
      <c r="G219" s="79">
        <v>174</v>
      </c>
      <c r="H219" s="79"/>
      <c r="I219" s="71">
        <v>147</v>
      </c>
      <c r="J219" s="71"/>
      <c r="K219" s="26"/>
      <c r="L219" s="27">
        <f t="shared" si="0"/>
        <v>180</v>
      </c>
      <c r="M219" s="27">
        <v>0</v>
      </c>
      <c r="N219" s="27">
        <v>90</v>
      </c>
      <c r="O219" s="27">
        <v>25</v>
      </c>
      <c r="P219" s="27">
        <v>65</v>
      </c>
      <c r="Q219" s="37"/>
    </row>
    <row r="220" spans="2:17" s="8" customFormat="1" ht="34.5" customHeight="1">
      <c r="B220" s="7" t="s">
        <v>530</v>
      </c>
      <c r="C220" s="72">
        <v>421600</v>
      </c>
      <c r="D220" s="72"/>
      <c r="E220" s="73" t="s">
        <v>77</v>
      </c>
      <c r="F220" s="73"/>
      <c r="G220" s="79">
        <v>651</v>
      </c>
      <c r="H220" s="79"/>
      <c r="I220" s="71">
        <v>679</v>
      </c>
      <c r="J220" s="71"/>
      <c r="K220" s="26"/>
      <c r="L220" s="27">
        <f t="shared" si="0"/>
        <v>82</v>
      </c>
      <c r="M220" s="27">
        <v>0</v>
      </c>
      <c r="N220" s="27">
        <v>55</v>
      </c>
      <c r="O220" s="27">
        <v>19</v>
      </c>
      <c r="P220" s="27">
        <v>8</v>
      </c>
      <c r="Q220" s="37"/>
    </row>
    <row r="221" spans="2:17" s="8" customFormat="1" ht="34.5" customHeight="1">
      <c r="B221" s="7" t="s">
        <v>531</v>
      </c>
      <c r="C221" s="72">
        <v>421900</v>
      </c>
      <c r="D221" s="72"/>
      <c r="E221" s="73" t="s">
        <v>78</v>
      </c>
      <c r="F221" s="73"/>
      <c r="G221" s="79">
        <v>131</v>
      </c>
      <c r="H221" s="79"/>
      <c r="I221" s="71">
        <v>121</v>
      </c>
      <c r="J221" s="71"/>
      <c r="K221" s="26"/>
      <c r="L221" s="27">
        <f t="shared" si="0"/>
        <v>6</v>
      </c>
      <c r="M221" s="27">
        <v>0</v>
      </c>
      <c r="N221" s="27">
        <v>3</v>
      </c>
      <c r="O221" s="27">
        <v>3</v>
      </c>
      <c r="P221" s="27">
        <v>0</v>
      </c>
      <c r="Q221" s="37"/>
    </row>
    <row r="222" spans="2:17" s="8" customFormat="1" ht="34.5" customHeight="1">
      <c r="B222" s="7" t="s">
        <v>532</v>
      </c>
      <c r="C222" s="66">
        <v>422000</v>
      </c>
      <c r="D222" s="66"/>
      <c r="E222" s="67" t="s">
        <v>533</v>
      </c>
      <c r="F222" s="67"/>
      <c r="G222" s="80">
        <v>56</v>
      </c>
      <c r="H222" s="80"/>
      <c r="I222" s="68">
        <v>117</v>
      </c>
      <c r="J222" s="68"/>
      <c r="K222" s="26"/>
      <c r="L222" s="30">
        <f>SUM(L223:L226)</f>
        <v>239</v>
      </c>
      <c r="M222" s="30">
        <f>SUM(M223:M226)</f>
        <v>1</v>
      </c>
      <c r="N222" s="30">
        <f>SUM(N223:N226)</f>
        <v>116</v>
      </c>
      <c r="O222" s="30">
        <f>SUM(O223:O226)</f>
        <v>116</v>
      </c>
      <c r="P222" s="30">
        <f>SUM(P223:P226)</f>
        <v>6</v>
      </c>
      <c r="Q222" s="37"/>
    </row>
    <row r="223" spans="2:17" s="8" customFormat="1" ht="34.5" customHeight="1">
      <c r="B223" s="7" t="s">
        <v>534</v>
      </c>
      <c r="C223" s="72">
        <v>422100</v>
      </c>
      <c r="D223" s="72"/>
      <c r="E223" s="73" t="s">
        <v>79</v>
      </c>
      <c r="F223" s="73"/>
      <c r="G223" s="79">
        <v>34</v>
      </c>
      <c r="H223" s="79"/>
      <c r="I223" s="71">
        <v>87</v>
      </c>
      <c r="J223" s="71"/>
      <c r="K223" s="26"/>
      <c r="L223" s="27">
        <f>SUM(M223:P223)</f>
        <v>6</v>
      </c>
      <c r="M223" s="27">
        <v>0</v>
      </c>
      <c r="N223" s="27">
        <v>2</v>
      </c>
      <c r="O223" s="27">
        <v>2</v>
      </c>
      <c r="P223" s="27">
        <v>2</v>
      </c>
      <c r="Q223" s="37"/>
    </row>
    <row r="224" spans="2:17" s="8" customFormat="1" ht="34.5" customHeight="1">
      <c r="B224" s="7" t="s">
        <v>535</v>
      </c>
      <c r="C224" s="72">
        <v>422200</v>
      </c>
      <c r="D224" s="72"/>
      <c r="E224" s="73" t="s">
        <v>80</v>
      </c>
      <c r="F224" s="73"/>
      <c r="G224" s="71">
        <v>22</v>
      </c>
      <c r="H224" s="71"/>
      <c r="I224" s="71">
        <v>30</v>
      </c>
      <c r="J224" s="71"/>
      <c r="K224" s="26"/>
      <c r="L224" s="27">
        <f>SUM(M224:P224)</f>
        <v>220</v>
      </c>
      <c r="M224" s="27">
        <v>0</v>
      </c>
      <c r="N224" s="27">
        <v>110</v>
      </c>
      <c r="O224" s="27">
        <v>110</v>
      </c>
      <c r="P224" s="27">
        <v>0</v>
      </c>
      <c r="Q224" s="37"/>
    </row>
    <row r="225" spans="2:17" s="8" customFormat="1" ht="34.5" customHeight="1">
      <c r="B225" s="7" t="s">
        <v>536</v>
      </c>
      <c r="C225" s="72">
        <v>422300</v>
      </c>
      <c r="D225" s="72"/>
      <c r="E225" s="73" t="s">
        <v>81</v>
      </c>
      <c r="F225" s="73"/>
      <c r="G225" s="71"/>
      <c r="H225" s="71"/>
      <c r="I225" s="71"/>
      <c r="J225" s="71"/>
      <c r="K225" s="26"/>
      <c r="L225" s="27"/>
      <c r="M225" s="27"/>
      <c r="N225" s="27"/>
      <c r="O225" s="27"/>
      <c r="P225" s="27"/>
      <c r="Q225" s="37"/>
    </row>
    <row r="226" spans="2:17" s="8" customFormat="1" ht="34.5" customHeight="1">
      <c r="B226" s="7" t="s">
        <v>537</v>
      </c>
      <c r="C226" s="72">
        <v>422900</v>
      </c>
      <c r="D226" s="72"/>
      <c r="E226" s="73" t="s">
        <v>82</v>
      </c>
      <c r="F226" s="73"/>
      <c r="G226" s="71"/>
      <c r="H226" s="71"/>
      <c r="I226" s="71"/>
      <c r="J226" s="71"/>
      <c r="K226" s="26"/>
      <c r="L226" s="27">
        <f>SUM(M226:P226)</f>
        <v>13</v>
      </c>
      <c r="M226" s="27">
        <v>1</v>
      </c>
      <c r="N226" s="27">
        <v>4</v>
      </c>
      <c r="O226" s="27">
        <v>4</v>
      </c>
      <c r="P226" s="27">
        <v>4</v>
      </c>
      <c r="Q226" s="37"/>
    </row>
    <row r="227" spans="2:17" s="8" customFormat="1" ht="34.5" customHeight="1">
      <c r="B227" s="7" t="s">
        <v>538</v>
      </c>
      <c r="C227" s="66">
        <v>423000</v>
      </c>
      <c r="D227" s="66"/>
      <c r="E227" s="67" t="s">
        <v>539</v>
      </c>
      <c r="F227" s="67"/>
      <c r="G227" s="68">
        <v>3804</v>
      </c>
      <c r="H227" s="68"/>
      <c r="I227" s="68">
        <v>6122</v>
      </c>
      <c r="J227" s="68"/>
      <c r="K227" s="26"/>
      <c r="L227" s="30">
        <f>SUM(L228:L235)</f>
        <v>4537</v>
      </c>
      <c r="M227" s="30">
        <f>SUM(M228:M235)</f>
        <v>379</v>
      </c>
      <c r="N227" s="30">
        <f>SUM(N228:N235)</f>
        <v>2098</v>
      </c>
      <c r="O227" s="30">
        <f>SUM(O228:O235)</f>
        <v>704</v>
      </c>
      <c r="P227" s="30">
        <f>SUM(P228:P235)</f>
        <v>1356</v>
      </c>
      <c r="Q227" s="37"/>
    </row>
    <row r="228" spans="2:17" s="8" customFormat="1" ht="34.5" customHeight="1">
      <c r="B228" s="7" t="s">
        <v>540</v>
      </c>
      <c r="C228" s="72">
        <v>423100</v>
      </c>
      <c r="D228" s="72"/>
      <c r="E228" s="73" t="s">
        <v>83</v>
      </c>
      <c r="F228" s="73"/>
      <c r="G228" s="71">
        <v>344</v>
      </c>
      <c r="H228" s="71"/>
      <c r="I228" s="71">
        <v>114</v>
      </c>
      <c r="J228" s="71"/>
      <c r="K228" s="26"/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37"/>
    </row>
    <row r="229" spans="2:17" s="8" customFormat="1" ht="34.5" customHeight="1">
      <c r="B229" s="7" t="s">
        <v>541</v>
      </c>
      <c r="C229" s="72">
        <v>423200</v>
      </c>
      <c r="D229" s="72"/>
      <c r="E229" s="73" t="s">
        <v>84</v>
      </c>
      <c r="F229" s="73"/>
      <c r="G229" s="71"/>
      <c r="H229" s="71"/>
      <c r="I229" s="71">
        <v>24</v>
      </c>
      <c r="J229" s="71"/>
      <c r="K229" s="26"/>
      <c r="L229" s="27">
        <f>SUM(M229:P229)</f>
        <v>399</v>
      </c>
      <c r="M229" s="27">
        <v>54</v>
      </c>
      <c r="N229" s="27">
        <v>89</v>
      </c>
      <c r="O229" s="27">
        <v>139</v>
      </c>
      <c r="P229" s="27">
        <v>117</v>
      </c>
      <c r="Q229" s="37"/>
    </row>
    <row r="230" spans="2:17" s="8" customFormat="1" ht="34.5" customHeight="1">
      <c r="B230" s="7" t="s">
        <v>542</v>
      </c>
      <c r="C230" s="72">
        <v>423300</v>
      </c>
      <c r="D230" s="72"/>
      <c r="E230" s="73" t="s">
        <v>85</v>
      </c>
      <c r="F230" s="73"/>
      <c r="G230" s="71">
        <v>39</v>
      </c>
      <c r="H230" s="71"/>
      <c r="I230" s="71">
        <v>77</v>
      </c>
      <c r="J230" s="71"/>
      <c r="K230" s="26"/>
      <c r="L230" s="27">
        <f aca="true" t="shared" si="1" ref="L230:L235">SUM(M230:P230)</f>
        <v>10</v>
      </c>
      <c r="M230" s="27">
        <v>0</v>
      </c>
      <c r="N230" s="27">
        <v>0</v>
      </c>
      <c r="O230" s="27">
        <v>10</v>
      </c>
      <c r="P230" s="27">
        <v>0</v>
      </c>
      <c r="Q230" s="37"/>
    </row>
    <row r="231" spans="2:17" s="8" customFormat="1" ht="34.5" customHeight="1">
      <c r="B231" s="7" t="s">
        <v>543</v>
      </c>
      <c r="C231" s="72">
        <v>423400</v>
      </c>
      <c r="D231" s="72"/>
      <c r="E231" s="73" t="s">
        <v>86</v>
      </c>
      <c r="F231" s="73"/>
      <c r="G231" s="71">
        <v>1426</v>
      </c>
      <c r="H231" s="71"/>
      <c r="I231" s="71">
        <v>928</v>
      </c>
      <c r="J231" s="71"/>
      <c r="K231" s="26"/>
      <c r="L231" s="27">
        <f t="shared" si="1"/>
        <v>913</v>
      </c>
      <c r="M231" s="27">
        <v>57</v>
      </c>
      <c r="N231" s="27">
        <v>434</v>
      </c>
      <c r="O231" s="27">
        <v>188</v>
      </c>
      <c r="P231" s="27">
        <v>234</v>
      </c>
      <c r="Q231" s="37"/>
    </row>
    <row r="232" spans="2:17" s="8" customFormat="1" ht="34.5" customHeight="1">
      <c r="B232" s="7" t="s">
        <v>544</v>
      </c>
      <c r="C232" s="72">
        <v>423500</v>
      </c>
      <c r="D232" s="72"/>
      <c r="E232" s="73" t="s">
        <v>87</v>
      </c>
      <c r="F232" s="73"/>
      <c r="G232" s="71">
        <v>913</v>
      </c>
      <c r="H232" s="71"/>
      <c r="I232" s="71">
        <v>1489</v>
      </c>
      <c r="J232" s="71"/>
      <c r="K232" s="26"/>
      <c r="L232" s="27">
        <f t="shared" si="1"/>
        <v>2164</v>
      </c>
      <c r="M232" s="27">
        <v>263</v>
      </c>
      <c r="N232" s="27">
        <v>596</v>
      </c>
      <c r="O232" s="27">
        <v>320</v>
      </c>
      <c r="P232" s="27">
        <v>985</v>
      </c>
      <c r="Q232" s="37"/>
    </row>
    <row r="233" spans="2:17" s="8" customFormat="1" ht="34.5" customHeight="1">
      <c r="B233" s="7" t="s">
        <v>545</v>
      </c>
      <c r="C233" s="72">
        <v>423600</v>
      </c>
      <c r="D233" s="72"/>
      <c r="E233" s="73" t="s">
        <v>88</v>
      </c>
      <c r="F233" s="73"/>
      <c r="G233" s="71"/>
      <c r="H233" s="71"/>
      <c r="I233" s="71"/>
      <c r="J233" s="71"/>
      <c r="K233" s="26"/>
      <c r="L233" s="27">
        <f t="shared" si="1"/>
        <v>0</v>
      </c>
      <c r="M233" s="27">
        <v>0</v>
      </c>
      <c r="N233" s="27">
        <v>0</v>
      </c>
      <c r="O233" s="27">
        <v>0</v>
      </c>
      <c r="P233" s="27">
        <v>0</v>
      </c>
      <c r="Q233" s="37"/>
    </row>
    <row r="234" spans="2:17" s="8" customFormat="1" ht="34.5" customHeight="1">
      <c r="B234" s="7" t="s">
        <v>546</v>
      </c>
      <c r="C234" s="72">
        <v>423700</v>
      </c>
      <c r="D234" s="72"/>
      <c r="E234" s="73" t="s">
        <v>2</v>
      </c>
      <c r="F234" s="73"/>
      <c r="G234" s="71">
        <v>257</v>
      </c>
      <c r="H234" s="71"/>
      <c r="I234" s="71">
        <v>235</v>
      </c>
      <c r="J234" s="71"/>
      <c r="K234" s="26"/>
      <c r="L234" s="27">
        <f t="shared" si="1"/>
        <v>45</v>
      </c>
      <c r="M234" s="27">
        <v>5</v>
      </c>
      <c r="N234" s="27">
        <v>8</v>
      </c>
      <c r="O234" s="27">
        <v>12</v>
      </c>
      <c r="P234" s="27">
        <v>20</v>
      </c>
      <c r="Q234" s="37"/>
    </row>
    <row r="235" spans="2:17" s="8" customFormat="1" ht="34.5" customHeight="1">
      <c r="B235" s="7" t="s">
        <v>547</v>
      </c>
      <c r="C235" s="72">
        <v>423900</v>
      </c>
      <c r="D235" s="72"/>
      <c r="E235" s="73" t="s">
        <v>89</v>
      </c>
      <c r="F235" s="73"/>
      <c r="G235" s="71">
        <v>825</v>
      </c>
      <c r="H235" s="71"/>
      <c r="I235" s="71">
        <v>3255</v>
      </c>
      <c r="J235" s="71"/>
      <c r="K235" s="26"/>
      <c r="L235" s="27">
        <f t="shared" si="1"/>
        <v>1006</v>
      </c>
      <c r="M235" s="27">
        <v>0</v>
      </c>
      <c r="N235" s="27">
        <v>971</v>
      </c>
      <c r="O235" s="27">
        <v>35</v>
      </c>
      <c r="P235" s="27">
        <v>0</v>
      </c>
      <c r="Q235" s="37"/>
    </row>
    <row r="236" spans="2:17" s="8" customFormat="1" ht="34.5" customHeight="1">
      <c r="B236" s="7" t="s">
        <v>548</v>
      </c>
      <c r="C236" s="66">
        <v>424000</v>
      </c>
      <c r="D236" s="66"/>
      <c r="E236" s="67" t="s">
        <v>549</v>
      </c>
      <c r="F236" s="67"/>
      <c r="G236" s="68">
        <v>32262</v>
      </c>
      <c r="H236" s="68"/>
      <c r="I236" s="68">
        <v>22709</v>
      </c>
      <c r="J236" s="68"/>
      <c r="K236" s="26"/>
      <c r="L236" s="30">
        <f>SUM(L237:L243)</f>
        <v>23297</v>
      </c>
      <c r="M236" s="30">
        <f>SUM(M237:M243)</f>
        <v>51</v>
      </c>
      <c r="N236" s="30">
        <f>SUM(N237:N243)</f>
        <v>8549</v>
      </c>
      <c r="O236" s="30">
        <f>SUM(O237:O243)</f>
        <v>7020</v>
      </c>
      <c r="P236" s="30">
        <f>SUM(P237:P243)</f>
        <v>7677</v>
      </c>
      <c r="Q236" s="37"/>
    </row>
    <row r="237" spans="2:17" s="8" customFormat="1" ht="34.5" customHeight="1">
      <c r="B237" s="7" t="s">
        <v>550</v>
      </c>
      <c r="C237" s="72">
        <v>424100</v>
      </c>
      <c r="D237" s="72"/>
      <c r="E237" s="73" t="s">
        <v>90</v>
      </c>
      <c r="F237" s="73"/>
      <c r="G237" s="71"/>
      <c r="H237" s="71"/>
      <c r="I237" s="71"/>
      <c r="J237" s="71"/>
      <c r="K237" s="26"/>
      <c r="L237" s="27"/>
      <c r="M237" s="27"/>
      <c r="N237" s="27"/>
      <c r="O237" s="27"/>
      <c r="P237" s="27"/>
      <c r="Q237" s="37"/>
    </row>
    <row r="238" spans="2:17" s="8" customFormat="1" ht="34.5" customHeight="1">
      <c r="B238" s="7" t="s">
        <v>551</v>
      </c>
      <c r="C238" s="72">
        <v>424200</v>
      </c>
      <c r="D238" s="72"/>
      <c r="E238" s="73" t="s">
        <v>91</v>
      </c>
      <c r="F238" s="73"/>
      <c r="G238" s="71"/>
      <c r="H238" s="71"/>
      <c r="I238" s="71"/>
      <c r="J238" s="71"/>
      <c r="K238" s="26"/>
      <c r="L238" s="27"/>
      <c r="M238" s="27"/>
      <c r="N238" s="27"/>
      <c r="O238" s="27"/>
      <c r="P238" s="27"/>
      <c r="Q238" s="37"/>
    </row>
    <row r="239" spans="2:17" s="8" customFormat="1" ht="34.5" customHeight="1">
      <c r="B239" s="7" t="s">
        <v>552</v>
      </c>
      <c r="C239" s="72">
        <v>424300</v>
      </c>
      <c r="D239" s="72"/>
      <c r="E239" s="73" t="s">
        <v>92</v>
      </c>
      <c r="F239" s="73"/>
      <c r="G239" s="71"/>
      <c r="H239" s="71"/>
      <c r="I239" s="71"/>
      <c r="J239" s="71"/>
      <c r="K239" s="26"/>
      <c r="L239" s="27"/>
      <c r="M239" s="27"/>
      <c r="N239" s="27"/>
      <c r="O239" s="27"/>
      <c r="P239" s="27"/>
      <c r="Q239" s="37"/>
    </row>
    <row r="240" spans="2:17" s="8" customFormat="1" ht="34.5" customHeight="1">
      <c r="B240" s="7" t="s">
        <v>553</v>
      </c>
      <c r="C240" s="72">
        <v>424400</v>
      </c>
      <c r="D240" s="72"/>
      <c r="E240" s="73" t="s">
        <v>93</v>
      </c>
      <c r="F240" s="73"/>
      <c r="G240" s="71"/>
      <c r="H240" s="71"/>
      <c r="I240" s="71"/>
      <c r="J240" s="71"/>
      <c r="K240" s="26"/>
      <c r="L240" s="27"/>
      <c r="M240" s="27"/>
      <c r="N240" s="27"/>
      <c r="O240" s="27"/>
      <c r="P240" s="27"/>
      <c r="Q240" s="37"/>
    </row>
    <row r="241" spans="2:17" s="8" customFormat="1" ht="34.5" customHeight="1">
      <c r="B241" s="7" t="s">
        <v>554</v>
      </c>
      <c r="C241" s="72">
        <v>424500</v>
      </c>
      <c r="D241" s="72"/>
      <c r="E241" s="73" t="s">
        <v>94</v>
      </c>
      <c r="F241" s="73"/>
      <c r="G241" s="71">
        <v>2109</v>
      </c>
      <c r="H241" s="71"/>
      <c r="I241" s="71">
        <v>124</v>
      </c>
      <c r="J241" s="71"/>
      <c r="K241" s="26"/>
      <c r="L241" s="27">
        <f>SUM(M241:P241)</f>
        <v>130</v>
      </c>
      <c r="M241" s="27">
        <v>0</v>
      </c>
      <c r="N241" s="27">
        <v>0</v>
      </c>
      <c r="O241" s="27">
        <v>100</v>
      </c>
      <c r="P241" s="27">
        <v>30</v>
      </c>
      <c r="Q241" s="37"/>
    </row>
    <row r="242" spans="2:17" s="8" customFormat="1" ht="34.5" customHeight="1">
      <c r="B242" s="7" t="s">
        <v>555</v>
      </c>
      <c r="C242" s="72">
        <v>424600</v>
      </c>
      <c r="D242" s="72"/>
      <c r="E242" s="73" t="s">
        <v>95</v>
      </c>
      <c r="F242" s="73"/>
      <c r="G242" s="71">
        <v>130</v>
      </c>
      <c r="H242" s="71"/>
      <c r="I242" s="71">
        <v>1136</v>
      </c>
      <c r="J242" s="71"/>
      <c r="K242" s="26"/>
      <c r="L242" s="27">
        <f>SUM(M242:P242)</f>
        <v>240</v>
      </c>
      <c r="M242" s="27">
        <v>0</v>
      </c>
      <c r="N242" s="27">
        <v>240</v>
      </c>
      <c r="O242" s="27">
        <v>0</v>
      </c>
      <c r="P242" s="27">
        <v>0</v>
      </c>
      <c r="Q242" s="37"/>
    </row>
    <row r="243" spans="2:17" s="8" customFormat="1" ht="34.5" customHeight="1">
      <c r="B243" s="7" t="s">
        <v>556</v>
      </c>
      <c r="C243" s="72">
        <v>424900</v>
      </c>
      <c r="D243" s="72"/>
      <c r="E243" s="73" t="s">
        <v>96</v>
      </c>
      <c r="F243" s="73"/>
      <c r="G243" s="71">
        <v>30023</v>
      </c>
      <c r="H243" s="71"/>
      <c r="I243" s="71">
        <v>21449</v>
      </c>
      <c r="J243" s="71"/>
      <c r="K243" s="26"/>
      <c r="L243" s="27">
        <f>SUM(M243:P243)</f>
        <v>22927</v>
      </c>
      <c r="M243" s="27">
        <v>51</v>
      </c>
      <c r="N243" s="27">
        <v>8309</v>
      </c>
      <c r="O243" s="27">
        <v>6920</v>
      </c>
      <c r="P243" s="27">
        <v>7647</v>
      </c>
      <c r="Q243" s="37"/>
    </row>
    <row r="244" spans="2:17" s="8" customFormat="1" ht="34.5" customHeight="1">
      <c r="B244" s="7" t="s">
        <v>557</v>
      </c>
      <c r="C244" s="66">
        <v>425000</v>
      </c>
      <c r="D244" s="66"/>
      <c r="E244" s="67" t="s">
        <v>558</v>
      </c>
      <c r="F244" s="67"/>
      <c r="G244" s="68">
        <v>441</v>
      </c>
      <c r="H244" s="68"/>
      <c r="I244" s="68">
        <v>181</v>
      </c>
      <c r="J244" s="68"/>
      <c r="K244" s="26"/>
      <c r="L244" s="30">
        <f>SUM(L245:L246)</f>
        <v>1783</v>
      </c>
      <c r="M244" s="30">
        <f>SUM(M245:M246)</f>
        <v>4</v>
      </c>
      <c r="N244" s="30">
        <f>SUM(N245:N246)</f>
        <v>123</v>
      </c>
      <c r="O244" s="30">
        <f>SUM(O245:O246)</f>
        <v>1606</v>
      </c>
      <c r="P244" s="30">
        <f>SUM(P245:P246)</f>
        <v>50</v>
      </c>
      <c r="Q244" s="37"/>
    </row>
    <row r="245" spans="2:17" s="8" customFormat="1" ht="34.5" customHeight="1">
      <c r="B245" s="7" t="s">
        <v>559</v>
      </c>
      <c r="C245" s="72">
        <v>425100</v>
      </c>
      <c r="D245" s="72"/>
      <c r="E245" s="73" t="s">
        <v>560</v>
      </c>
      <c r="F245" s="73"/>
      <c r="G245" s="79">
        <v>293</v>
      </c>
      <c r="H245" s="79"/>
      <c r="I245" s="71"/>
      <c r="J245" s="71"/>
      <c r="K245" s="26"/>
      <c r="L245" s="27">
        <v>1570</v>
      </c>
      <c r="M245" s="27">
        <v>0</v>
      </c>
      <c r="N245" s="27">
        <v>50</v>
      </c>
      <c r="O245" s="27">
        <v>1520</v>
      </c>
      <c r="P245" s="27">
        <v>0</v>
      </c>
      <c r="Q245" s="37"/>
    </row>
    <row r="246" spans="2:17" s="8" customFormat="1" ht="34.5" customHeight="1">
      <c r="B246" s="7" t="s">
        <v>561</v>
      </c>
      <c r="C246" s="72">
        <v>425200</v>
      </c>
      <c r="D246" s="72"/>
      <c r="E246" s="73" t="s">
        <v>97</v>
      </c>
      <c r="F246" s="73"/>
      <c r="G246" s="79">
        <v>148</v>
      </c>
      <c r="H246" s="79"/>
      <c r="I246" s="71">
        <v>181</v>
      </c>
      <c r="J246" s="71"/>
      <c r="K246" s="26"/>
      <c r="L246" s="27">
        <v>213</v>
      </c>
      <c r="M246" s="27">
        <v>4</v>
      </c>
      <c r="N246" s="27">
        <v>73</v>
      </c>
      <c r="O246" s="27">
        <v>86</v>
      </c>
      <c r="P246" s="27">
        <v>50</v>
      </c>
      <c r="Q246" s="37"/>
    </row>
    <row r="247" spans="2:17" s="8" customFormat="1" ht="34.5" customHeight="1">
      <c r="B247" s="7" t="s">
        <v>562</v>
      </c>
      <c r="C247" s="66">
        <v>426000</v>
      </c>
      <c r="D247" s="66"/>
      <c r="E247" s="67" t="s">
        <v>563</v>
      </c>
      <c r="F247" s="67"/>
      <c r="G247" s="80">
        <v>985</v>
      </c>
      <c r="H247" s="80"/>
      <c r="I247" s="68">
        <v>1374</v>
      </c>
      <c r="J247" s="68"/>
      <c r="K247" s="31"/>
      <c r="L247" s="30">
        <f>SUM(L248:L256)</f>
        <v>809</v>
      </c>
      <c r="M247" s="30">
        <f>SUM(M248:M256)</f>
        <v>138</v>
      </c>
      <c r="N247" s="30">
        <f>SUM(N248:N256)</f>
        <v>205</v>
      </c>
      <c r="O247" s="30">
        <f>SUM(O248:O256)</f>
        <v>191</v>
      </c>
      <c r="P247" s="30">
        <f>SUM(P248:P256)</f>
        <v>275</v>
      </c>
      <c r="Q247" s="37"/>
    </row>
    <row r="248" spans="2:17" s="8" customFormat="1" ht="34.5" customHeight="1">
      <c r="B248" s="7" t="s">
        <v>564</v>
      </c>
      <c r="C248" s="72">
        <v>426100</v>
      </c>
      <c r="D248" s="72"/>
      <c r="E248" s="73" t="s">
        <v>98</v>
      </c>
      <c r="F248" s="73"/>
      <c r="G248" s="79">
        <v>155</v>
      </c>
      <c r="H248" s="79"/>
      <c r="I248" s="71">
        <v>187</v>
      </c>
      <c r="J248" s="71"/>
      <c r="K248" s="26"/>
      <c r="L248" s="27">
        <f>SUM(M248:P248)</f>
        <v>100</v>
      </c>
      <c r="M248" s="27">
        <v>32</v>
      </c>
      <c r="N248" s="27">
        <v>50</v>
      </c>
      <c r="O248" s="27">
        <v>18</v>
      </c>
      <c r="P248" s="27">
        <v>0</v>
      </c>
      <c r="Q248" s="37"/>
    </row>
    <row r="249" spans="2:17" s="8" customFormat="1" ht="34.5" customHeight="1">
      <c r="B249" s="19" t="s">
        <v>760</v>
      </c>
      <c r="C249" s="81">
        <v>426200</v>
      </c>
      <c r="D249" s="81"/>
      <c r="E249" s="82" t="s">
        <v>99</v>
      </c>
      <c r="F249" s="82"/>
      <c r="G249" s="83"/>
      <c r="H249" s="83"/>
      <c r="I249" s="84"/>
      <c r="J249" s="84"/>
      <c r="K249" s="26"/>
      <c r="L249" s="27"/>
      <c r="M249" s="27"/>
      <c r="N249" s="27"/>
      <c r="O249" s="27"/>
      <c r="P249" s="27"/>
      <c r="Q249" s="37"/>
    </row>
    <row r="250" spans="2:17" s="8" customFormat="1" ht="34.5" customHeight="1">
      <c r="B250" s="19" t="s">
        <v>761</v>
      </c>
      <c r="C250" s="81">
        <v>426300</v>
      </c>
      <c r="D250" s="81"/>
      <c r="E250" s="82" t="s">
        <v>100</v>
      </c>
      <c r="F250" s="82"/>
      <c r="G250" s="79">
        <v>235</v>
      </c>
      <c r="H250" s="79"/>
      <c r="I250" s="71">
        <v>253</v>
      </c>
      <c r="J250" s="71"/>
      <c r="K250" s="26"/>
      <c r="L250" s="27">
        <f aca="true" t="shared" si="2" ref="L250:L256">SUM(M250:P250)</f>
        <v>80</v>
      </c>
      <c r="M250" s="27">
        <v>42</v>
      </c>
      <c r="N250" s="27">
        <v>0</v>
      </c>
      <c r="O250" s="27">
        <v>38</v>
      </c>
      <c r="P250" s="27">
        <v>0</v>
      </c>
      <c r="Q250" s="37"/>
    </row>
    <row r="251" spans="2:17" s="8" customFormat="1" ht="34.5" customHeight="1">
      <c r="B251" s="19" t="s">
        <v>762</v>
      </c>
      <c r="C251" s="81">
        <v>426400</v>
      </c>
      <c r="D251" s="81"/>
      <c r="E251" s="82" t="s">
        <v>101</v>
      </c>
      <c r="F251" s="82"/>
      <c r="G251" s="79">
        <v>441</v>
      </c>
      <c r="H251" s="79"/>
      <c r="I251" s="71">
        <v>407</v>
      </c>
      <c r="J251" s="71"/>
      <c r="K251" s="26"/>
      <c r="L251" s="27">
        <f t="shared" si="2"/>
        <v>373</v>
      </c>
      <c r="M251" s="27">
        <v>53</v>
      </c>
      <c r="N251" s="27">
        <v>120</v>
      </c>
      <c r="O251" s="27">
        <v>115</v>
      </c>
      <c r="P251" s="27">
        <v>85</v>
      </c>
      <c r="Q251" s="37"/>
    </row>
    <row r="252" spans="2:17" s="8" customFormat="1" ht="34.5" customHeight="1">
      <c r="B252" s="19" t="s">
        <v>763</v>
      </c>
      <c r="C252" s="81">
        <v>426500</v>
      </c>
      <c r="D252" s="81"/>
      <c r="E252" s="82" t="s">
        <v>102</v>
      </c>
      <c r="F252" s="82"/>
      <c r="G252" s="79"/>
      <c r="H252" s="79"/>
      <c r="I252" s="71"/>
      <c r="J252" s="71"/>
      <c r="K252" s="26"/>
      <c r="L252" s="27"/>
      <c r="M252" s="27"/>
      <c r="N252" s="27"/>
      <c r="O252" s="27"/>
      <c r="P252" s="27"/>
      <c r="Q252" s="37"/>
    </row>
    <row r="253" spans="2:17" s="8" customFormat="1" ht="34.5" customHeight="1">
      <c r="B253" s="19" t="s">
        <v>764</v>
      </c>
      <c r="C253" s="81">
        <v>426600</v>
      </c>
      <c r="D253" s="81"/>
      <c r="E253" s="82" t="s">
        <v>103</v>
      </c>
      <c r="F253" s="82"/>
      <c r="G253" s="79"/>
      <c r="H253" s="79"/>
      <c r="I253" s="71"/>
      <c r="J253" s="71"/>
      <c r="K253" s="26"/>
      <c r="L253" s="27"/>
      <c r="M253" s="27"/>
      <c r="N253" s="27"/>
      <c r="O253" s="27"/>
      <c r="P253" s="27"/>
      <c r="Q253" s="37"/>
    </row>
    <row r="254" spans="2:17" s="8" customFormat="1" ht="34.5" customHeight="1">
      <c r="B254" s="19" t="s">
        <v>765</v>
      </c>
      <c r="C254" s="81">
        <v>426700</v>
      </c>
      <c r="D254" s="81"/>
      <c r="E254" s="82" t="s">
        <v>104</v>
      </c>
      <c r="F254" s="82"/>
      <c r="G254" s="79"/>
      <c r="H254" s="79"/>
      <c r="I254" s="71"/>
      <c r="J254" s="71"/>
      <c r="K254" s="26"/>
      <c r="L254" s="27"/>
      <c r="M254" s="27"/>
      <c r="N254" s="27"/>
      <c r="O254" s="27"/>
      <c r="P254" s="27"/>
      <c r="Q254" s="37"/>
    </row>
    <row r="255" spans="2:17" s="8" customFormat="1" ht="34.5" customHeight="1">
      <c r="B255" s="19" t="s">
        <v>766</v>
      </c>
      <c r="C255" s="81">
        <v>426800</v>
      </c>
      <c r="D255" s="81"/>
      <c r="E255" s="82" t="s">
        <v>189</v>
      </c>
      <c r="F255" s="82"/>
      <c r="G255" s="79">
        <v>19</v>
      </c>
      <c r="H255" s="79"/>
      <c r="I255" s="71">
        <v>29</v>
      </c>
      <c r="J255" s="71"/>
      <c r="K255" s="26"/>
      <c r="L255" s="27">
        <f t="shared" si="2"/>
        <v>10</v>
      </c>
      <c r="M255" s="27">
        <v>0</v>
      </c>
      <c r="N255" s="27">
        <v>5</v>
      </c>
      <c r="O255" s="27">
        <v>5</v>
      </c>
      <c r="P255" s="27">
        <v>0</v>
      </c>
      <c r="Q255" s="37"/>
    </row>
    <row r="256" spans="2:17" s="8" customFormat="1" ht="34.5" customHeight="1">
      <c r="B256" s="19" t="s">
        <v>767</v>
      </c>
      <c r="C256" s="81">
        <v>426900</v>
      </c>
      <c r="D256" s="81"/>
      <c r="E256" s="82" t="s">
        <v>105</v>
      </c>
      <c r="F256" s="82"/>
      <c r="G256" s="79">
        <v>135</v>
      </c>
      <c r="H256" s="79"/>
      <c r="I256" s="71">
        <v>498</v>
      </c>
      <c r="J256" s="71"/>
      <c r="K256" s="26"/>
      <c r="L256" s="27">
        <f t="shared" si="2"/>
        <v>246</v>
      </c>
      <c r="M256" s="27">
        <v>11</v>
      </c>
      <c r="N256" s="27">
        <v>30</v>
      </c>
      <c r="O256" s="27">
        <v>15</v>
      </c>
      <c r="P256" s="27">
        <v>190</v>
      </c>
      <c r="Q256" s="37"/>
    </row>
    <row r="257" spans="2:17" s="8" customFormat="1" ht="27" customHeight="1">
      <c r="B257" s="81" t="s">
        <v>768</v>
      </c>
      <c r="C257" s="85">
        <v>430000</v>
      </c>
      <c r="D257" s="85"/>
      <c r="E257" s="86" t="s">
        <v>190</v>
      </c>
      <c r="F257" s="86"/>
      <c r="G257" s="79"/>
      <c r="H257" s="79"/>
      <c r="I257" s="71"/>
      <c r="J257" s="71"/>
      <c r="K257" s="75"/>
      <c r="L257" s="47"/>
      <c r="M257" s="47"/>
      <c r="N257" s="47"/>
      <c r="O257" s="47"/>
      <c r="P257" s="47"/>
      <c r="Q257" s="37"/>
    </row>
    <row r="258" spans="2:17" s="8" customFormat="1" ht="15.75" customHeight="1">
      <c r="B258" s="81"/>
      <c r="C258" s="85"/>
      <c r="D258" s="85"/>
      <c r="E258" s="86" t="s">
        <v>565</v>
      </c>
      <c r="F258" s="86"/>
      <c r="G258" s="79"/>
      <c r="H258" s="79"/>
      <c r="I258" s="71"/>
      <c r="J258" s="71"/>
      <c r="K258" s="75"/>
      <c r="L258" s="48"/>
      <c r="M258" s="48"/>
      <c r="N258" s="48"/>
      <c r="O258" s="48"/>
      <c r="P258" s="48"/>
      <c r="Q258" s="37"/>
    </row>
    <row r="259" spans="2:17" s="8" customFormat="1" ht="24.75" customHeight="1">
      <c r="B259" s="81" t="s">
        <v>769</v>
      </c>
      <c r="C259" s="85">
        <v>431000</v>
      </c>
      <c r="D259" s="85"/>
      <c r="E259" s="86" t="s">
        <v>190</v>
      </c>
      <c r="F259" s="86"/>
      <c r="G259" s="83"/>
      <c r="H259" s="83"/>
      <c r="I259" s="84"/>
      <c r="J259" s="84"/>
      <c r="K259" s="75"/>
      <c r="L259" s="47"/>
      <c r="M259" s="47"/>
      <c r="N259" s="47"/>
      <c r="O259" s="47"/>
      <c r="P259" s="47"/>
      <c r="Q259" s="37"/>
    </row>
    <row r="260" spans="2:17" s="8" customFormat="1" ht="18" customHeight="1">
      <c r="B260" s="81"/>
      <c r="C260" s="85"/>
      <c r="D260" s="85"/>
      <c r="E260" s="86" t="s">
        <v>566</v>
      </c>
      <c r="F260" s="86"/>
      <c r="G260" s="83"/>
      <c r="H260" s="83"/>
      <c r="I260" s="84"/>
      <c r="J260" s="84"/>
      <c r="K260" s="75"/>
      <c r="L260" s="48"/>
      <c r="M260" s="48"/>
      <c r="N260" s="48"/>
      <c r="O260" s="48"/>
      <c r="P260" s="48"/>
      <c r="Q260" s="37"/>
    </row>
    <row r="261" spans="2:17" s="8" customFormat="1" ht="34.5" customHeight="1">
      <c r="B261" s="19" t="s">
        <v>770</v>
      </c>
      <c r="C261" s="81">
        <v>431100</v>
      </c>
      <c r="D261" s="81"/>
      <c r="E261" s="82" t="s">
        <v>191</v>
      </c>
      <c r="F261" s="82"/>
      <c r="G261" s="83"/>
      <c r="H261" s="83"/>
      <c r="I261" s="84"/>
      <c r="J261" s="84"/>
      <c r="K261" s="26"/>
      <c r="L261" s="27"/>
      <c r="M261" s="27"/>
      <c r="N261" s="27"/>
      <c r="O261" s="27"/>
      <c r="P261" s="27"/>
      <c r="Q261" s="37"/>
    </row>
    <row r="262" spans="2:17" s="8" customFormat="1" ht="34.5" customHeight="1">
      <c r="B262" s="19" t="s">
        <v>771</v>
      </c>
      <c r="C262" s="81">
        <v>431200</v>
      </c>
      <c r="D262" s="81"/>
      <c r="E262" s="82" t="s">
        <v>192</v>
      </c>
      <c r="F262" s="82"/>
      <c r="G262" s="83"/>
      <c r="H262" s="83"/>
      <c r="I262" s="84"/>
      <c r="J262" s="84"/>
      <c r="K262" s="26"/>
      <c r="L262" s="27"/>
      <c r="M262" s="27"/>
      <c r="N262" s="27"/>
      <c r="O262" s="27"/>
      <c r="P262" s="27"/>
      <c r="Q262" s="37"/>
    </row>
    <row r="263" spans="2:17" s="8" customFormat="1" ht="34.5" customHeight="1">
      <c r="B263" s="19" t="s">
        <v>772</v>
      </c>
      <c r="C263" s="81">
        <v>431300</v>
      </c>
      <c r="D263" s="81"/>
      <c r="E263" s="82" t="s">
        <v>193</v>
      </c>
      <c r="F263" s="82"/>
      <c r="G263" s="83"/>
      <c r="H263" s="83"/>
      <c r="I263" s="84"/>
      <c r="J263" s="84"/>
      <c r="K263" s="26"/>
      <c r="L263" s="27"/>
      <c r="M263" s="27"/>
      <c r="N263" s="27"/>
      <c r="O263" s="27"/>
      <c r="P263" s="27"/>
      <c r="Q263" s="37"/>
    </row>
    <row r="264" spans="2:17" s="8" customFormat="1" ht="34.5" customHeight="1">
      <c r="B264" s="19" t="s">
        <v>773</v>
      </c>
      <c r="C264" s="85">
        <v>433000</v>
      </c>
      <c r="D264" s="85"/>
      <c r="E264" s="86" t="s">
        <v>567</v>
      </c>
      <c r="F264" s="86"/>
      <c r="G264" s="83"/>
      <c r="H264" s="83"/>
      <c r="I264" s="84"/>
      <c r="J264" s="84"/>
      <c r="K264" s="26"/>
      <c r="L264" s="27"/>
      <c r="M264" s="27"/>
      <c r="N264" s="27"/>
      <c r="O264" s="27"/>
      <c r="P264" s="27"/>
      <c r="Q264" s="37"/>
    </row>
    <row r="265" spans="2:17" s="8" customFormat="1" ht="34.5" customHeight="1">
      <c r="B265" s="19" t="s">
        <v>774</v>
      </c>
      <c r="C265" s="81">
        <v>433100</v>
      </c>
      <c r="D265" s="81"/>
      <c r="E265" s="82" t="s">
        <v>167</v>
      </c>
      <c r="F265" s="82"/>
      <c r="G265" s="83"/>
      <c r="H265" s="83"/>
      <c r="I265" s="84"/>
      <c r="J265" s="84"/>
      <c r="K265" s="26"/>
      <c r="L265" s="27"/>
      <c r="M265" s="27"/>
      <c r="N265" s="27"/>
      <c r="O265" s="27"/>
      <c r="P265" s="27"/>
      <c r="Q265" s="37"/>
    </row>
    <row r="266" spans="2:17" s="8" customFormat="1" ht="34.5" customHeight="1">
      <c r="B266" s="19" t="s">
        <v>775</v>
      </c>
      <c r="C266" s="85">
        <v>434000</v>
      </c>
      <c r="D266" s="85"/>
      <c r="E266" s="86" t="s">
        <v>568</v>
      </c>
      <c r="F266" s="86"/>
      <c r="G266" s="83"/>
      <c r="H266" s="83"/>
      <c r="I266" s="84"/>
      <c r="J266" s="84"/>
      <c r="K266" s="26"/>
      <c r="L266" s="27"/>
      <c r="M266" s="27"/>
      <c r="N266" s="27"/>
      <c r="O266" s="27"/>
      <c r="P266" s="27"/>
      <c r="Q266" s="37"/>
    </row>
    <row r="267" spans="2:17" s="8" customFormat="1" ht="34.5" customHeight="1">
      <c r="B267" s="19" t="s">
        <v>776</v>
      </c>
      <c r="C267" s="81">
        <v>434100</v>
      </c>
      <c r="D267" s="81"/>
      <c r="E267" s="82" t="s">
        <v>168</v>
      </c>
      <c r="F267" s="82"/>
      <c r="G267" s="83"/>
      <c r="H267" s="83"/>
      <c r="I267" s="84"/>
      <c r="J267" s="84"/>
      <c r="K267" s="26"/>
      <c r="L267" s="27"/>
      <c r="M267" s="27"/>
      <c r="N267" s="27"/>
      <c r="O267" s="27"/>
      <c r="P267" s="27"/>
      <c r="Q267" s="37"/>
    </row>
    <row r="268" spans="2:17" s="8" customFormat="1" ht="34.5" customHeight="1">
      <c r="B268" s="19" t="s">
        <v>777</v>
      </c>
      <c r="C268" s="81">
        <v>434200</v>
      </c>
      <c r="D268" s="81"/>
      <c r="E268" s="82" t="s">
        <v>194</v>
      </c>
      <c r="F268" s="82"/>
      <c r="G268" s="83"/>
      <c r="H268" s="83"/>
      <c r="I268" s="84"/>
      <c r="J268" s="84"/>
      <c r="K268" s="26"/>
      <c r="L268" s="27"/>
      <c r="M268" s="27"/>
      <c r="N268" s="27"/>
      <c r="O268" s="27"/>
      <c r="P268" s="27"/>
      <c r="Q268" s="37"/>
    </row>
    <row r="269" spans="2:17" s="8" customFormat="1" ht="34.5" customHeight="1">
      <c r="B269" s="19" t="s">
        <v>778</v>
      </c>
      <c r="C269" s="81">
        <v>434300</v>
      </c>
      <c r="D269" s="81"/>
      <c r="E269" s="82" t="s">
        <v>195</v>
      </c>
      <c r="F269" s="82"/>
      <c r="G269" s="83"/>
      <c r="H269" s="83"/>
      <c r="I269" s="84"/>
      <c r="J269" s="84"/>
      <c r="K269" s="26"/>
      <c r="L269" s="27"/>
      <c r="M269" s="27"/>
      <c r="N269" s="27"/>
      <c r="O269" s="27"/>
      <c r="P269" s="27"/>
      <c r="Q269" s="37"/>
    </row>
    <row r="270" spans="2:17" s="8" customFormat="1" ht="34.5" customHeight="1">
      <c r="B270" s="19" t="s">
        <v>779</v>
      </c>
      <c r="C270" s="85">
        <v>440000</v>
      </c>
      <c r="D270" s="85"/>
      <c r="E270" s="86" t="s">
        <v>569</v>
      </c>
      <c r="F270" s="86"/>
      <c r="G270" s="83"/>
      <c r="H270" s="83"/>
      <c r="I270" s="84"/>
      <c r="J270" s="84"/>
      <c r="K270" s="26"/>
      <c r="L270" s="27"/>
      <c r="M270" s="27"/>
      <c r="N270" s="27"/>
      <c r="O270" s="27"/>
      <c r="P270" s="27"/>
      <c r="Q270" s="37"/>
    </row>
    <row r="271" spans="2:17" s="8" customFormat="1" ht="34.5" customHeight="1">
      <c r="B271" s="19" t="s">
        <v>780</v>
      </c>
      <c r="C271" s="85">
        <v>441000</v>
      </c>
      <c r="D271" s="85"/>
      <c r="E271" s="86" t="s">
        <v>570</v>
      </c>
      <c r="F271" s="86"/>
      <c r="G271" s="83"/>
      <c r="H271" s="83"/>
      <c r="I271" s="84"/>
      <c r="J271" s="84"/>
      <c r="K271" s="26"/>
      <c r="L271" s="27"/>
      <c r="M271" s="27"/>
      <c r="N271" s="27"/>
      <c r="O271" s="27"/>
      <c r="P271" s="27"/>
      <c r="Q271" s="37"/>
    </row>
    <row r="272" spans="2:17" s="8" customFormat="1" ht="34.5" customHeight="1">
      <c r="B272" s="19" t="s">
        <v>781</v>
      </c>
      <c r="C272" s="81">
        <v>441100</v>
      </c>
      <c r="D272" s="81"/>
      <c r="E272" s="82" t="s">
        <v>106</v>
      </c>
      <c r="F272" s="82"/>
      <c r="G272" s="83"/>
      <c r="H272" s="83"/>
      <c r="I272" s="84"/>
      <c r="J272" s="84"/>
      <c r="K272" s="26"/>
      <c r="L272" s="27"/>
      <c r="M272" s="27"/>
      <c r="N272" s="27"/>
      <c r="O272" s="27"/>
      <c r="P272" s="27"/>
      <c r="Q272" s="37"/>
    </row>
    <row r="273" spans="2:17" s="8" customFormat="1" ht="34.5" customHeight="1">
      <c r="B273" s="19" t="s">
        <v>782</v>
      </c>
      <c r="C273" s="81">
        <v>441200</v>
      </c>
      <c r="D273" s="81"/>
      <c r="E273" s="82" t="s">
        <v>107</v>
      </c>
      <c r="F273" s="82"/>
      <c r="G273" s="83"/>
      <c r="H273" s="83"/>
      <c r="I273" s="84"/>
      <c r="J273" s="84"/>
      <c r="K273" s="26"/>
      <c r="L273" s="27"/>
      <c r="M273" s="27"/>
      <c r="N273" s="27"/>
      <c r="O273" s="27"/>
      <c r="P273" s="27"/>
      <c r="Q273" s="37"/>
    </row>
    <row r="274" spans="2:17" s="8" customFormat="1" ht="34.5" customHeight="1">
      <c r="B274" s="19" t="s">
        <v>783</v>
      </c>
      <c r="C274" s="81">
        <v>441300</v>
      </c>
      <c r="D274" s="81"/>
      <c r="E274" s="82" t="s">
        <v>108</v>
      </c>
      <c r="F274" s="82"/>
      <c r="G274" s="83"/>
      <c r="H274" s="83"/>
      <c r="I274" s="84"/>
      <c r="J274" s="84"/>
      <c r="K274" s="26"/>
      <c r="L274" s="27"/>
      <c r="M274" s="27"/>
      <c r="N274" s="27"/>
      <c r="O274" s="27"/>
      <c r="P274" s="27"/>
      <c r="Q274" s="37"/>
    </row>
    <row r="275" spans="2:17" s="8" customFormat="1" ht="34.5" customHeight="1">
      <c r="B275" s="19" t="s">
        <v>784</v>
      </c>
      <c r="C275" s="81">
        <v>441400</v>
      </c>
      <c r="D275" s="81"/>
      <c r="E275" s="82" t="s">
        <v>109</v>
      </c>
      <c r="F275" s="82"/>
      <c r="G275" s="83"/>
      <c r="H275" s="83"/>
      <c r="I275" s="84"/>
      <c r="J275" s="84"/>
      <c r="K275" s="26"/>
      <c r="L275" s="27"/>
      <c r="M275" s="27"/>
      <c r="N275" s="27"/>
      <c r="O275" s="27"/>
      <c r="P275" s="27"/>
      <c r="Q275" s="37"/>
    </row>
    <row r="276" spans="2:17" s="8" customFormat="1" ht="34.5" customHeight="1">
      <c r="B276" s="19" t="s">
        <v>785</v>
      </c>
      <c r="C276" s="81">
        <v>441500</v>
      </c>
      <c r="D276" s="81"/>
      <c r="E276" s="82" t="s">
        <v>110</v>
      </c>
      <c r="F276" s="82"/>
      <c r="G276" s="83"/>
      <c r="H276" s="83"/>
      <c r="I276" s="84"/>
      <c r="J276" s="84"/>
      <c r="K276" s="26"/>
      <c r="L276" s="27"/>
      <c r="M276" s="27"/>
      <c r="N276" s="27"/>
      <c r="O276" s="27"/>
      <c r="P276" s="27"/>
      <c r="Q276" s="37"/>
    </row>
    <row r="277" spans="2:17" s="8" customFormat="1" ht="34.5" customHeight="1">
      <c r="B277" s="19" t="s">
        <v>786</v>
      </c>
      <c r="C277" s="81">
        <v>441600</v>
      </c>
      <c r="D277" s="81"/>
      <c r="E277" s="82" t="s">
        <v>111</v>
      </c>
      <c r="F277" s="82"/>
      <c r="G277" s="83"/>
      <c r="H277" s="83"/>
      <c r="I277" s="84"/>
      <c r="J277" s="84"/>
      <c r="K277" s="26"/>
      <c r="L277" s="27"/>
      <c r="M277" s="27"/>
      <c r="N277" s="27"/>
      <c r="O277" s="27"/>
      <c r="P277" s="27"/>
      <c r="Q277" s="37"/>
    </row>
    <row r="278" spans="2:17" s="8" customFormat="1" ht="34.5" customHeight="1">
      <c r="B278" s="19" t="s">
        <v>787</v>
      </c>
      <c r="C278" s="81">
        <v>441700</v>
      </c>
      <c r="D278" s="81"/>
      <c r="E278" s="82" t="s">
        <v>112</v>
      </c>
      <c r="F278" s="82"/>
      <c r="G278" s="83"/>
      <c r="H278" s="83"/>
      <c r="I278" s="84"/>
      <c r="J278" s="84"/>
      <c r="K278" s="26"/>
      <c r="L278" s="27"/>
      <c r="M278" s="27"/>
      <c r="N278" s="27"/>
      <c r="O278" s="27"/>
      <c r="P278" s="27"/>
      <c r="Q278" s="37"/>
    </row>
    <row r="279" spans="2:17" s="8" customFormat="1" ht="34.5" customHeight="1">
      <c r="B279" s="19" t="s">
        <v>788</v>
      </c>
      <c r="C279" s="81">
        <v>441800</v>
      </c>
      <c r="D279" s="81"/>
      <c r="E279" s="82" t="s">
        <v>113</v>
      </c>
      <c r="F279" s="82"/>
      <c r="G279" s="83"/>
      <c r="H279" s="83"/>
      <c r="I279" s="84"/>
      <c r="J279" s="84"/>
      <c r="K279" s="26"/>
      <c r="L279" s="27"/>
      <c r="M279" s="27"/>
      <c r="N279" s="27"/>
      <c r="O279" s="27"/>
      <c r="P279" s="27"/>
      <c r="Q279" s="37"/>
    </row>
    <row r="280" spans="2:17" s="8" customFormat="1" ht="34.5" customHeight="1">
      <c r="B280" s="19" t="s">
        <v>789</v>
      </c>
      <c r="C280" s="85">
        <v>442000</v>
      </c>
      <c r="D280" s="85"/>
      <c r="E280" s="86" t="s">
        <v>571</v>
      </c>
      <c r="F280" s="86"/>
      <c r="G280" s="83"/>
      <c r="H280" s="83"/>
      <c r="I280" s="84"/>
      <c r="J280" s="84"/>
      <c r="K280" s="26"/>
      <c r="L280" s="27"/>
      <c r="M280" s="27"/>
      <c r="N280" s="27"/>
      <c r="O280" s="27"/>
      <c r="P280" s="27"/>
      <c r="Q280" s="37"/>
    </row>
    <row r="281" spans="2:17" s="8" customFormat="1" ht="34.5" customHeight="1">
      <c r="B281" s="19" t="s">
        <v>790</v>
      </c>
      <c r="C281" s="81">
        <v>442100</v>
      </c>
      <c r="D281" s="81"/>
      <c r="E281" s="82" t="s">
        <v>114</v>
      </c>
      <c r="F281" s="82"/>
      <c r="G281" s="83"/>
      <c r="H281" s="83"/>
      <c r="I281" s="84"/>
      <c r="J281" s="84"/>
      <c r="K281" s="26"/>
      <c r="L281" s="27"/>
      <c r="M281" s="27"/>
      <c r="N281" s="27"/>
      <c r="O281" s="27"/>
      <c r="P281" s="27"/>
      <c r="Q281" s="37"/>
    </row>
    <row r="282" spans="2:17" s="8" customFormat="1" ht="34.5" customHeight="1">
      <c r="B282" s="19" t="s">
        <v>791</v>
      </c>
      <c r="C282" s="81">
        <v>442200</v>
      </c>
      <c r="D282" s="81"/>
      <c r="E282" s="82" t="s">
        <v>115</v>
      </c>
      <c r="F282" s="82"/>
      <c r="G282" s="83"/>
      <c r="H282" s="83"/>
      <c r="I282" s="84"/>
      <c r="J282" s="84"/>
      <c r="K282" s="26"/>
      <c r="L282" s="27"/>
      <c r="M282" s="27"/>
      <c r="N282" s="27"/>
      <c r="O282" s="27"/>
      <c r="P282" s="27"/>
      <c r="Q282" s="37"/>
    </row>
    <row r="283" spans="2:17" s="8" customFormat="1" ht="34.5" customHeight="1">
      <c r="B283" s="19" t="s">
        <v>792</v>
      </c>
      <c r="C283" s="81">
        <v>442300</v>
      </c>
      <c r="D283" s="81"/>
      <c r="E283" s="82" t="s">
        <v>116</v>
      </c>
      <c r="F283" s="82"/>
      <c r="G283" s="83"/>
      <c r="H283" s="83"/>
      <c r="I283" s="84"/>
      <c r="J283" s="84"/>
      <c r="K283" s="26"/>
      <c r="L283" s="27"/>
      <c r="M283" s="27"/>
      <c r="N283" s="27"/>
      <c r="O283" s="27"/>
      <c r="P283" s="27"/>
      <c r="Q283" s="37"/>
    </row>
    <row r="284" spans="2:17" s="8" customFormat="1" ht="34.5" customHeight="1">
      <c r="B284" s="19" t="s">
        <v>793</v>
      </c>
      <c r="C284" s="81">
        <v>442400</v>
      </c>
      <c r="D284" s="81"/>
      <c r="E284" s="82" t="s">
        <v>117</v>
      </c>
      <c r="F284" s="82"/>
      <c r="G284" s="83"/>
      <c r="H284" s="83"/>
      <c r="I284" s="84"/>
      <c r="J284" s="84"/>
      <c r="K284" s="26"/>
      <c r="L284" s="27"/>
      <c r="M284" s="27"/>
      <c r="N284" s="27"/>
      <c r="O284" s="27"/>
      <c r="P284" s="27"/>
      <c r="Q284" s="37"/>
    </row>
    <row r="285" spans="2:17" s="8" customFormat="1" ht="34.5" customHeight="1">
      <c r="B285" s="19" t="s">
        <v>794</v>
      </c>
      <c r="C285" s="81">
        <v>442500</v>
      </c>
      <c r="D285" s="81"/>
      <c r="E285" s="82" t="s">
        <v>118</v>
      </c>
      <c r="F285" s="82"/>
      <c r="G285" s="83"/>
      <c r="H285" s="83"/>
      <c r="I285" s="84"/>
      <c r="J285" s="84"/>
      <c r="K285" s="26"/>
      <c r="L285" s="27"/>
      <c r="M285" s="27"/>
      <c r="N285" s="27"/>
      <c r="O285" s="27"/>
      <c r="P285" s="27"/>
      <c r="Q285" s="37"/>
    </row>
    <row r="286" spans="2:17" s="8" customFormat="1" ht="34.5" customHeight="1">
      <c r="B286" s="19" t="s">
        <v>795</v>
      </c>
      <c r="C286" s="81">
        <v>442600</v>
      </c>
      <c r="D286" s="81"/>
      <c r="E286" s="82" t="s">
        <v>119</v>
      </c>
      <c r="F286" s="82"/>
      <c r="G286" s="83"/>
      <c r="H286" s="83"/>
      <c r="I286" s="84"/>
      <c r="J286" s="84"/>
      <c r="K286" s="26"/>
      <c r="L286" s="27"/>
      <c r="M286" s="27"/>
      <c r="N286" s="27"/>
      <c r="O286" s="27"/>
      <c r="P286" s="27"/>
      <c r="Q286" s="37"/>
    </row>
    <row r="287" spans="2:17" s="8" customFormat="1" ht="34.5" customHeight="1">
      <c r="B287" s="19" t="s">
        <v>796</v>
      </c>
      <c r="C287" s="85">
        <v>443000</v>
      </c>
      <c r="D287" s="85"/>
      <c r="E287" s="86" t="s">
        <v>572</v>
      </c>
      <c r="F287" s="86"/>
      <c r="G287" s="83"/>
      <c r="H287" s="83"/>
      <c r="I287" s="84"/>
      <c r="J287" s="84"/>
      <c r="K287" s="26"/>
      <c r="L287" s="27"/>
      <c r="M287" s="27"/>
      <c r="N287" s="27"/>
      <c r="O287" s="27"/>
      <c r="P287" s="27"/>
      <c r="Q287" s="37"/>
    </row>
    <row r="288" spans="2:17" s="8" customFormat="1" ht="34.5" customHeight="1">
      <c r="B288" s="19" t="s">
        <v>797</v>
      </c>
      <c r="C288" s="81">
        <v>443100</v>
      </c>
      <c r="D288" s="81"/>
      <c r="E288" s="82" t="s">
        <v>196</v>
      </c>
      <c r="F288" s="82"/>
      <c r="G288" s="83"/>
      <c r="H288" s="83"/>
      <c r="I288" s="84"/>
      <c r="J288" s="84"/>
      <c r="K288" s="26"/>
      <c r="L288" s="27"/>
      <c r="M288" s="27"/>
      <c r="N288" s="27"/>
      <c r="O288" s="27"/>
      <c r="P288" s="27"/>
      <c r="Q288" s="37"/>
    </row>
    <row r="289" spans="2:17" s="8" customFormat="1" ht="34.5" customHeight="1">
      <c r="B289" s="81" t="s">
        <v>798</v>
      </c>
      <c r="C289" s="85">
        <v>444000</v>
      </c>
      <c r="D289" s="85"/>
      <c r="E289" s="85" t="s">
        <v>753</v>
      </c>
      <c r="F289" s="85"/>
      <c r="G289" s="83"/>
      <c r="H289" s="83"/>
      <c r="I289" s="84"/>
      <c r="J289" s="84"/>
      <c r="K289" s="75"/>
      <c r="L289" s="47"/>
      <c r="M289" s="47"/>
      <c r="N289" s="47"/>
      <c r="O289" s="47"/>
      <c r="P289" s="47"/>
      <c r="Q289" s="37"/>
    </row>
    <row r="290" spans="2:17" s="8" customFormat="1" ht="34.5" customHeight="1">
      <c r="B290" s="81"/>
      <c r="C290" s="85"/>
      <c r="D290" s="85"/>
      <c r="E290" s="85"/>
      <c r="F290" s="85"/>
      <c r="G290" s="83"/>
      <c r="H290" s="83"/>
      <c r="I290" s="84"/>
      <c r="J290" s="84"/>
      <c r="K290" s="75"/>
      <c r="L290" s="48"/>
      <c r="M290" s="48"/>
      <c r="N290" s="48"/>
      <c r="O290" s="48"/>
      <c r="P290" s="48"/>
      <c r="Q290" s="37"/>
    </row>
    <row r="291" spans="2:17" s="8" customFormat="1" ht="34.5" customHeight="1">
      <c r="B291" s="19" t="s">
        <v>799</v>
      </c>
      <c r="C291" s="81">
        <v>444100</v>
      </c>
      <c r="D291" s="81"/>
      <c r="E291" s="82" t="s">
        <v>120</v>
      </c>
      <c r="F291" s="82"/>
      <c r="G291" s="83"/>
      <c r="H291" s="83"/>
      <c r="I291" s="84"/>
      <c r="J291" s="84"/>
      <c r="K291" s="26"/>
      <c r="L291" s="27"/>
      <c r="M291" s="27"/>
      <c r="N291" s="27"/>
      <c r="O291" s="27"/>
      <c r="P291" s="27"/>
      <c r="Q291" s="37"/>
    </row>
    <row r="292" spans="2:17" s="8" customFormat="1" ht="34.5" customHeight="1">
      <c r="B292" s="19" t="s">
        <v>800</v>
      </c>
      <c r="C292" s="81">
        <v>444200</v>
      </c>
      <c r="D292" s="81"/>
      <c r="E292" s="82" t="s">
        <v>121</v>
      </c>
      <c r="F292" s="82"/>
      <c r="G292" s="83"/>
      <c r="H292" s="83"/>
      <c r="I292" s="84"/>
      <c r="J292" s="84"/>
      <c r="K292" s="26"/>
      <c r="L292" s="27"/>
      <c r="M292" s="27"/>
      <c r="N292" s="27"/>
      <c r="O292" s="27"/>
      <c r="P292" s="27"/>
      <c r="Q292" s="37"/>
    </row>
    <row r="293" spans="2:17" s="8" customFormat="1" ht="34.5" customHeight="1">
      <c r="B293" s="19" t="s">
        <v>801</v>
      </c>
      <c r="C293" s="81">
        <v>444300</v>
      </c>
      <c r="D293" s="81"/>
      <c r="E293" s="82" t="s">
        <v>122</v>
      </c>
      <c r="F293" s="82"/>
      <c r="G293" s="83"/>
      <c r="H293" s="83"/>
      <c r="I293" s="84"/>
      <c r="J293" s="84"/>
      <c r="K293" s="26"/>
      <c r="L293" s="27"/>
      <c r="M293" s="27"/>
      <c r="N293" s="27"/>
      <c r="O293" s="27"/>
      <c r="P293" s="27"/>
      <c r="Q293" s="37"/>
    </row>
    <row r="294" spans="2:17" s="8" customFormat="1" ht="34.5" customHeight="1">
      <c r="B294" s="19" t="s">
        <v>802</v>
      </c>
      <c r="C294" s="85">
        <v>450000</v>
      </c>
      <c r="D294" s="85"/>
      <c r="E294" s="86" t="s">
        <v>573</v>
      </c>
      <c r="F294" s="86"/>
      <c r="G294" s="83"/>
      <c r="H294" s="83"/>
      <c r="I294" s="84"/>
      <c r="J294" s="84"/>
      <c r="K294" s="26"/>
      <c r="L294" s="27"/>
      <c r="M294" s="27"/>
      <c r="N294" s="27"/>
      <c r="O294" s="27"/>
      <c r="P294" s="27"/>
      <c r="Q294" s="37"/>
    </row>
    <row r="295" spans="2:17" s="8" customFormat="1" ht="27.75" customHeight="1">
      <c r="B295" s="81" t="s">
        <v>803</v>
      </c>
      <c r="C295" s="85">
        <v>451000</v>
      </c>
      <c r="D295" s="85"/>
      <c r="E295" s="86" t="s">
        <v>574</v>
      </c>
      <c r="F295" s="86"/>
      <c r="G295" s="83"/>
      <c r="H295" s="83"/>
      <c r="I295" s="84"/>
      <c r="J295" s="84"/>
      <c r="K295" s="75"/>
      <c r="L295" s="47"/>
      <c r="M295" s="47"/>
      <c r="N295" s="47"/>
      <c r="O295" s="47"/>
      <c r="P295" s="47"/>
      <c r="Q295" s="37"/>
    </row>
    <row r="296" spans="2:17" s="8" customFormat="1" ht="22.5" customHeight="1">
      <c r="B296" s="81"/>
      <c r="C296" s="85"/>
      <c r="D296" s="85"/>
      <c r="E296" s="86" t="s">
        <v>575</v>
      </c>
      <c r="F296" s="86"/>
      <c r="G296" s="83"/>
      <c r="H296" s="83"/>
      <c r="I296" s="84"/>
      <c r="J296" s="84"/>
      <c r="K296" s="75"/>
      <c r="L296" s="48"/>
      <c r="M296" s="48"/>
      <c r="N296" s="48"/>
      <c r="O296" s="48"/>
      <c r="P296" s="48"/>
      <c r="Q296" s="37"/>
    </row>
    <row r="297" spans="2:17" s="8" customFormat="1" ht="34.5" customHeight="1">
      <c r="B297" s="19" t="s">
        <v>804</v>
      </c>
      <c r="C297" s="81">
        <v>451100</v>
      </c>
      <c r="D297" s="81"/>
      <c r="E297" s="82" t="s">
        <v>123</v>
      </c>
      <c r="F297" s="82"/>
      <c r="G297" s="83"/>
      <c r="H297" s="83"/>
      <c r="I297" s="84"/>
      <c r="J297" s="84"/>
      <c r="K297" s="26"/>
      <c r="L297" s="27"/>
      <c r="M297" s="27"/>
      <c r="N297" s="27"/>
      <c r="O297" s="27"/>
      <c r="P297" s="27"/>
      <c r="Q297" s="37"/>
    </row>
    <row r="298" spans="2:17" s="8" customFormat="1" ht="34.5" customHeight="1">
      <c r="B298" s="19" t="s">
        <v>805</v>
      </c>
      <c r="C298" s="81">
        <v>451200</v>
      </c>
      <c r="D298" s="81"/>
      <c r="E298" s="82" t="s">
        <v>124</v>
      </c>
      <c r="F298" s="82"/>
      <c r="G298" s="83"/>
      <c r="H298" s="83"/>
      <c r="I298" s="84"/>
      <c r="J298" s="84"/>
      <c r="K298" s="26"/>
      <c r="L298" s="27"/>
      <c r="M298" s="27"/>
      <c r="N298" s="27"/>
      <c r="O298" s="27"/>
      <c r="P298" s="27"/>
      <c r="Q298" s="37"/>
    </row>
    <row r="299" spans="2:17" s="8" customFormat="1" ht="34.5" customHeight="1">
      <c r="B299" s="19" t="s">
        <v>806</v>
      </c>
      <c r="C299" s="85">
        <v>452000</v>
      </c>
      <c r="D299" s="85"/>
      <c r="E299" s="86" t="s">
        <v>576</v>
      </c>
      <c r="F299" s="86"/>
      <c r="G299" s="83"/>
      <c r="H299" s="83"/>
      <c r="I299" s="84"/>
      <c r="J299" s="84"/>
      <c r="K299" s="26"/>
      <c r="L299" s="27"/>
      <c r="M299" s="27"/>
      <c r="N299" s="27"/>
      <c r="O299" s="27"/>
      <c r="P299" s="27"/>
      <c r="Q299" s="37"/>
    </row>
    <row r="300" spans="2:17" s="8" customFormat="1" ht="34.5" customHeight="1">
      <c r="B300" s="19" t="s">
        <v>807</v>
      </c>
      <c r="C300" s="81">
        <v>452100</v>
      </c>
      <c r="D300" s="81"/>
      <c r="E300" s="82" t="s">
        <v>125</v>
      </c>
      <c r="F300" s="82"/>
      <c r="G300" s="83"/>
      <c r="H300" s="83"/>
      <c r="I300" s="84"/>
      <c r="J300" s="84"/>
      <c r="K300" s="26"/>
      <c r="L300" s="27"/>
      <c r="M300" s="27"/>
      <c r="N300" s="27"/>
      <c r="O300" s="27"/>
      <c r="P300" s="27"/>
      <c r="Q300" s="37"/>
    </row>
    <row r="301" spans="2:17" s="8" customFormat="1" ht="34.5" customHeight="1">
      <c r="B301" s="19" t="s">
        <v>808</v>
      </c>
      <c r="C301" s="81">
        <v>452200</v>
      </c>
      <c r="D301" s="81"/>
      <c r="E301" s="82" t="s">
        <v>126</v>
      </c>
      <c r="F301" s="82"/>
      <c r="G301" s="83"/>
      <c r="H301" s="83"/>
      <c r="I301" s="84"/>
      <c r="J301" s="84"/>
      <c r="K301" s="26"/>
      <c r="L301" s="27"/>
      <c r="M301" s="27"/>
      <c r="N301" s="27"/>
      <c r="O301" s="27"/>
      <c r="P301" s="27"/>
      <c r="Q301" s="37"/>
    </row>
    <row r="302" spans="2:17" s="8" customFormat="1" ht="34.5" customHeight="1">
      <c r="B302" s="19" t="s">
        <v>809</v>
      </c>
      <c r="C302" s="85">
        <v>453000</v>
      </c>
      <c r="D302" s="85"/>
      <c r="E302" s="86" t="s">
        <v>577</v>
      </c>
      <c r="F302" s="86"/>
      <c r="G302" s="83"/>
      <c r="H302" s="83"/>
      <c r="I302" s="84"/>
      <c r="J302" s="84"/>
      <c r="K302" s="26"/>
      <c r="L302" s="27"/>
      <c r="M302" s="27"/>
      <c r="N302" s="27"/>
      <c r="O302" s="27"/>
      <c r="P302" s="27"/>
      <c r="Q302" s="37"/>
    </row>
    <row r="303" spans="2:17" s="8" customFormat="1" ht="34.5" customHeight="1">
      <c r="B303" s="19" t="s">
        <v>810</v>
      </c>
      <c r="C303" s="81">
        <v>453100</v>
      </c>
      <c r="D303" s="81"/>
      <c r="E303" s="82" t="s">
        <v>127</v>
      </c>
      <c r="F303" s="82"/>
      <c r="G303" s="83"/>
      <c r="H303" s="83"/>
      <c r="I303" s="84"/>
      <c r="J303" s="84"/>
      <c r="K303" s="26"/>
      <c r="L303" s="27"/>
      <c r="M303" s="27"/>
      <c r="N303" s="27"/>
      <c r="O303" s="27"/>
      <c r="P303" s="27"/>
      <c r="Q303" s="37"/>
    </row>
    <row r="304" spans="2:17" s="8" customFormat="1" ht="34.5" customHeight="1">
      <c r="B304" s="19" t="s">
        <v>811</v>
      </c>
      <c r="C304" s="81">
        <v>453200</v>
      </c>
      <c r="D304" s="81"/>
      <c r="E304" s="82" t="s">
        <v>128</v>
      </c>
      <c r="F304" s="82"/>
      <c r="G304" s="83"/>
      <c r="H304" s="83"/>
      <c r="I304" s="84"/>
      <c r="J304" s="84"/>
      <c r="K304" s="26"/>
      <c r="L304" s="27"/>
      <c r="M304" s="27"/>
      <c r="N304" s="27"/>
      <c r="O304" s="27"/>
      <c r="P304" s="27"/>
      <c r="Q304" s="37"/>
    </row>
    <row r="305" spans="2:17" s="8" customFormat="1" ht="26.25" customHeight="1">
      <c r="B305" s="81" t="s">
        <v>812</v>
      </c>
      <c r="C305" s="85">
        <v>454000</v>
      </c>
      <c r="D305" s="85"/>
      <c r="E305" s="86" t="s">
        <v>578</v>
      </c>
      <c r="F305" s="86"/>
      <c r="G305" s="75"/>
      <c r="H305" s="75"/>
      <c r="I305" s="87"/>
      <c r="J305" s="87"/>
      <c r="K305" s="75"/>
      <c r="L305" s="47"/>
      <c r="M305" s="47"/>
      <c r="N305" s="47"/>
      <c r="O305" s="47"/>
      <c r="P305" s="47"/>
      <c r="Q305" s="37"/>
    </row>
    <row r="306" spans="2:17" s="8" customFormat="1" ht="22.5" customHeight="1">
      <c r="B306" s="81"/>
      <c r="C306" s="85"/>
      <c r="D306" s="85"/>
      <c r="E306" s="86" t="s">
        <v>579</v>
      </c>
      <c r="F306" s="86"/>
      <c r="G306" s="75"/>
      <c r="H306" s="75"/>
      <c r="I306" s="87"/>
      <c r="J306" s="87"/>
      <c r="K306" s="75"/>
      <c r="L306" s="48"/>
      <c r="M306" s="48"/>
      <c r="N306" s="48"/>
      <c r="O306" s="48"/>
      <c r="P306" s="48"/>
      <c r="Q306" s="37"/>
    </row>
    <row r="307" spans="2:17" s="8" customFormat="1" ht="34.5" customHeight="1">
      <c r="B307" s="19" t="s">
        <v>813</v>
      </c>
      <c r="C307" s="81">
        <v>454100</v>
      </c>
      <c r="D307" s="81"/>
      <c r="E307" s="82" t="s">
        <v>129</v>
      </c>
      <c r="F307" s="82"/>
      <c r="G307" s="75"/>
      <c r="H307" s="75"/>
      <c r="I307" s="87"/>
      <c r="J307" s="87"/>
      <c r="K307" s="26"/>
      <c r="L307" s="27"/>
      <c r="M307" s="27"/>
      <c r="N307" s="27"/>
      <c r="O307" s="27"/>
      <c r="P307" s="27"/>
      <c r="Q307" s="37"/>
    </row>
    <row r="308" spans="2:17" s="8" customFormat="1" ht="34.5" customHeight="1">
      <c r="B308" s="19" t="s">
        <v>814</v>
      </c>
      <c r="C308" s="81">
        <v>454200</v>
      </c>
      <c r="D308" s="81"/>
      <c r="E308" s="82" t="s">
        <v>130</v>
      </c>
      <c r="F308" s="82"/>
      <c r="G308" s="75"/>
      <c r="H308" s="75"/>
      <c r="I308" s="87"/>
      <c r="J308" s="87"/>
      <c r="K308" s="26"/>
      <c r="L308" s="27"/>
      <c r="M308" s="27"/>
      <c r="N308" s="27"/>
      <c r="O308" s="27"/>
      <c r="P308" s="27"/>
      <c r="Q308" s="37"/>
    </row>
    <row r="309" spans="2:17" s="8" customFormat="1" ht="26.25" customHeight="1">
      <c r="B309" s="81" t="s">
        <v>815</v>
      </c>
      <c r="C309" s="85">
        <v>460000</v>
      </c>
      <c r="D309" s="85"/>
      <c r="E309" s="86" t="s">
        <v>580</v>
      </c>
      <c r="F309" s="86"/>
      <c r="G309" s="75"/>
      <c r="H309" s="75"/>
      <c r="I309" s="87"/>
      <c r="J309" s="87"/>
      <c r="K309" s="75"/>
      <c r="L309" s="49">
        <f>SUM(M309:P310)</f>
        <v>1284</v>
      </c>
      <c r="M309" s="49">
        <v>284</v>
      </c>
      <c r="N309" s="49">
        <v>400</v>
      </c>
      <c r="O309" s="49">
        <v>300</v>
      </c>
      <c r="P309" s="49">
        <v>300</v>
      </c>
      <c r="Q309" s="37"/>
    </row>
    <row r="310" spans="2:17" s="8" customFormat="1" ht="23.25" customHeight="1">
      <c r="B310" s="81"/>
      <c r="C310" s="85"/>
      <c r="D310" s="85"/>
      <c r="E310" s="86" t="s">
        <v>581</v>
      </c>
      <c r="F310" s="86"/>
      <c r="G310" s="75"/>
      <c r="H310" s="75"/>
      <c r="I310" s="87"/>
      <c r="J310" s="87"/>
      <c r="K310" s="75"/>
      <c r="L310" s="50"/>
      <c r="M310" s="50"/>
      <c r="N310" s="50"/>
      <c r="O310" s="50"/>
      <c r="P310" s="50"/>
      <c r="Q310" s="37"/>
    </row>
    <row r="311" spans="2:17" s="8" customFormat="1" ht="34.5" customHeight="1">
      <c r="B311" s="19" t="s">
        <v>816</v>
      </c>
      <c r="C311" s="85">
        <v>461000</v>
      </c>
      <c r="D311" s="85"/>
      <c r="E311" s="86" t="s">
        <v>582</v>
      </c>
      <c r="F311" s="86"/>
      <c r="G311" s="75"/>
      <c r="H311" s="75"/>
      <c r="I311" s="87"/>
      <c r="J311" s="87"/>
      <c r="K311" s="26"/>
      <c r="L311" s="27"/>
      <c r="M311" s="27"/>
      <c r="N311" s="27"/>
      <c r="O311" s="27"/>
      <c r="P311" s="27"/>
      <c r="Q311" s="37"/>
    </row>
    <row r="312" spans="2:17" s="8" customFormat="1" ht="34.5" customHeight="1">
      <c r="B312" s="19" t="s">
        <v>817</v>
      </c>
      <c r="C312" s="81">
        <v>461100</v>
      </c>
      <c r="D312" s="81"/>
      <c r="E312" s="82" t="s">
        <v>131</v>
      </c>
      <c r="F312" s="82"/>
      <c r="G312" s="75"/>
      <c r="H312" s="75"/>
      <c r="I312" s="87"/>
      <c r="J312" s="87"/>
      <c r="K312" s="26"/>
      <c r="L312" s="27"/>
      <c r="M312" s="27"/>
      <c r="N312" s="27"/>
      <c r="O312" s="27"/>
      <c r="P312" s="27"/>
      <c r="Q312" s="37"/>
    </row>
    <row r="313" spans="2:17" s="8" customFormat="1" ht="34.5" customHeight="1">
      <c r="B313" s="19" t="s">
        <v>818</v>
      </c>
      <c r="C313" s="81">
        <v>461200</v>
      </c>
      <c r="D313" s="81"/>
      <c r="E313" s="82" t="s">
        <v>132</v>
      </c>
      <c r="F313" s="82"/>
      <c r="G313" s="75"/>
      <c r="H313" s="75"/>
      <c r="I313" s="87"/>
      <c r="J313" s="87"/>
      <c r="K313" s="26"/>
      <c r="L313" s="27"/>
      <c r="M313" s="27"/>
      <c r="N313" s="27"/>
      <c r="O313" s="27"/>
      <c r="P313" s="27"/>
      <c r="Q313" s="37"/>
    </row>
    <row r="314" spans="2:17" s="8" customFormat="1" ht="34.5" customHeight="1">
      <c r="B314" s="19" t="s">
        <v>819</v>
      </c>
      <c r="C314" s="85">
        <v>462000</v>
      </c>
      <c r="D314" s="85"/>
      <c r="E314" s="86" t="s">
        <v>583</v>
      </c>
      <c r="F314" s="86"/>
      <c r="G314" s="75"/>
      <c r="H314" s="75"/>
      <c r="I314" s="87"/>
      <c r="J314" s="87"/>
      <c r="K314" s="26"/>
      <c r="L314" s="27"/>
      <c r="M314" s="27"/>
      <c r="N314" s="27"/>
      <c r="O314" s="27"/>
      <c r="P314" s="27"/>
      <c r="Q314" s="37"/>
    </row>
    <row r="315" spans="2:17" s="8" customFormat="1" ht="34.5" customHeight="1">
      <c r="B315" s="19" t="s">
        <v>820</v>
      </c>
      <c r="C315" s="81">
        <v>462100</v>
      </c>
      <c r="D315" s="81"/>
      <c r="E315" s="82" t="s">
        <v>197</v>
      </c>
      <c r="F315" s="82"/>
      <c r="G315" s="75"/>
      <c r="H315" s="75"/>
      <c r="I315" s="87"/>
      <c r="J315" s="87"/>
      <c r="K315" s="26"/>
      <c r="L315" s="27"/>
      <c r="M315" s="27"/>
      <c r="N315" s="27"/>
      <c r="O315" s="27"/>
      <c r="P315" s="27"/>
      <c r="Q315" s="37"/>
    </row>
    <row r="316" spans="2:17" s="8" customFormat="1" ht="34.5" customHeight="1">
      <c r="B316" s="19" t="s">
        <v>821</v>
      </c>
      <c r="C316" s="81">
        <v>462200</v>
      </c>
      <c r="D316" s="81"/>
      <c r="E316" s="82" t="s">
        <v>198</v>
      </c>
      <c r="F316" s="82"/>
      <c r="G316" s="75"/>
      <c r="H316" s="75"/>
      <c r="I316" s="87"/>
      <c r="J316" s="87"/>
      <c r="K316" s="26"/>
      <c r="L316" s="27"/>
      <c r="M316" s="27"/>
      <c r="N316" s="27"/>
      <c r="O316" s="27"/>
      <c r="P316" s="27"/>
      <c r="Q316" s="37"/>
    </row>
    <row r="317" spans="2:17" s="8" customFormat="1" ht="34.5" customHeight="1">
      <c r="B317" s="19" t="s">
        <v>822</v>
      </c>
      <c r="C317" s="85">
        <v>463000</v>
      </c>
      <c r="D317" s="85"/>
      <c r="E317" s="86" t="s">
        <v>584</v>
      </c>
      <c r="F317" s="86"/>
      <c r="G317" s="75"/>
      <c r="H317" s="75"/>
      <c r="I317" s="87"/>
      <c r="J317" s="87"/>
      <c r="K317" s="26"/>
      <c r="L317" s="27"/>
      <c r="M317" s="27"/>
      <c r="N317" s="27"/>
      <c r="O317" s="27"/>
      <c r="P317" s="27"/>
      <c r="Q317" s="37"/>
    </row>
    <row r="318" spans="2:17" s="8" customFormat="1" ht="34.5" customHeight="1">
      <c r="B318" s="19" t="s">
        <v>823</v>
      </c>
      <c r="C318" s="81">
        <v>463100</v>
      </c>
      <c r="D318" s="81"/>
      <c r="E318" s="82" t="s">
        <v>199</v>
      </c>
      <c r="F318" s="82"/>
      <c r="G318" s="75"/>
      <c r="H318" s="75"/>
      <c r="I318" s="87"/>
      <c r="J318" s="87"/>
      <c r="K318" s="26"/>
      <c r="L318" s="27"/>
      <c r="M318" s="27"/>
      <c r="N318" s="27"/>
      <c r="O318" s="27"/>
      <c r="P318" s="27"/>
      <c r="Q318" s="37"/>
    </row>
    <row r="319" spans="2:17" s="8" customFormat="1" ht="34.5" customHeight="1">
      <c r="B319" s="19" t="s">
        <v>824</v>
      </c>
      <c r="C319" s="81">
        <v>463200</v>
      </c>
      <c r="D319" s="81"/>
      <c r="E319" s="82" t="s">
        <v>585</v>
      </c>
      <c r="F319" s="82"/>
      <c r="G319" s="75"/>
      <c r="H319" s="75"/>
      <c r="I319" s="87"/>
      <c r="J319" s="87"/>
      <c r="K319" s="26"/>
      <c r="L319" s="27"/>
      <c r="M319" s="27"/>
      <c r="N319" s="27"/>
      <c r="O319" s="27"/>
      <c r="P319" s="27"/>
      <c r="Q319" s="37"/>
    </row>
    <row r="320" spans="2:17" s="8" customFormat="1" ht="29.25" customHeight="1">
      <c r="B320" s="81" t="s">
        <v>825</v>
      </c>
      <c r="C320" s="85">
        <v>464000</v>
      </c>
      <c r="D320" s="85"/>
      <c r="E320" s="86" t="s">
        <v>586</v>
      </c>
      <c r="F320" s="86"/>
      <c r="G320" s="75"/>
      <c r="H320" s="75"/>
      <c r="I320" s="87"/>
      <c r="J320" s="87"/>
      <c r="K320" s="75"/>
      <c r="L320" s="47"/>
      <c r="M320" s="47"/>
      <c r="N320" s="47"/>
      <c r="O320" s="47"/>
      <c r="P320" s="47"/>
      <c r="Q320" s="37"/>
    </row>
    <row r="321" spans="2:17" s="8" customFormat="1" ht="18" customHeight="1">
      <c r="B321" s="81"/>
      <c r="C321" s="85"/>
      <c r="D321" s="85"/>
      <c r="E321" s="86" t="s">
        <v>587</v>
      </c>
      <c r="F321" s="86"/>
      <c r="G321" s="75"/>
      <c r="H321" s="75"/>
      <c r="I321" s="87"/>
      <c r="J321" s="87"/>
      <c r="K321" s="75"/>
      <c r="L321" s="48"/>
      <c r="M321" s="48"/>
      <c r="N321" s="48"/>
      <c r="O321" s="48"/>
      <c r="P321" s="48"/>
      <c r="Q321" s="37"/>
    </row>
    <row r="322" spans="2:17" s="8" customFormat="1" ht="34.5" customHeight="1">
      <c r="B322" s="19" t="s">
        <v>826</v>
      </c>
      <c r="C322" s="81">
        <v>464100</v>
      </c>
      <c r="D322" s="81"/>
      <c r="E322" s="82" t="s">
        <v>200</v>
      </c>
      <c r="F322" s="82"/>
      <c r="G322" s="75"/>
      <c r="H322" s="75"/>
      <c r="I322" s="87"/>
      <c r="J322" s="87"/>
      <c r="K322" s="26"/>
      <c r="L322" s="27"/>
      <c r="M322" s="27"/>
      <c r="N322" s="27"/>
      <c r="O322" s="27"/>
      <c r="P322" s="27"/>
      <c r="Q322" s="37"/>
    </row>
    <row r="323" spans="2:17" s="8" customFormat="1" ht="34.5" customHeight="1">
      <c r="B323" s="19" t="s">
        <v>827</v>
      </c>
      <c r="C323" s="81">
        <v>464200</v>
      </c>
      <c r="D323" s="81"/>
      <c r="E323" s="82" t="s">
        <v>201</v>
      </c>
      <c r="F323" s="82"/>
      <c r="G323" s="75"/>
      <c r="H323" s="75"/>
      <c r="I323" s="87"/>
      <c r="J323" s="87"/>
      <c r="K323" s="26"/>
      <c r="L323" s="27"/>
      <c r="M323" s="27"/>
      <c r="N323" s="27"/>
      <c r="O323" s="27"/>
      <c r="P323" s="27"/>
      <c r="Q323" s="37"/>
    </row>
    <row r="324" spans="2:17" s="8" customFormat="1" ht="26.25" customHeight="1">
      <c r="B324" s="81" t="s">
        <v>828</v>
      </c>
      <c r="C324" s="85">
        <v>470000</v>
      </c>
      <c r="D324" s="85"/>
      <c r="E324" s="86" t="s">
        <v>588</v>
      </c>
      <c r="F324" s="86"/>
      <c r="G324" s="75"/>
      <c r="H324" s="75"/>
      <c r="I324" s="87"/>
      <c r="J324" s="87"/>
      <c r="K324" s="75"/>
      <c r="L324" s="47"/>
      <c r="M324" s="47"/>
      <c r="N324" s="47"/>
      <c r="O324" s="47"/>
      <c r="P324" s="47"/>
      <c r="Q324" s="37"/>
    </row>
    <row r="325" spans="2:17" s="8" customFormat="1" ht="21" customHeight="1">
      <c r="B325" s="81"/>
      <c r="C325" s="85"/>
      <c r="D325" s="85"/>
      <c r="E325" s="86" t="s">
        <v>589</v>
      </c>
      <c r="F325" s="86"/>
      <c r="G325" s="75"/>
      <c r="H325" s="75"/>
      <c r="I325" s="87"/>
      <c r="J325" s="87"/>
      <c r="K325" s="75"/>
      <c r="L325" s="48"/>
      <c r="M325" s="48"/>
      <c r="N325" s="48"/>
      <c r="O325" s="48"/>
      <c r="P325" s="48"/>
      <c r="Q325" s="37"/>
    </row>
    <row r="326" spans="2:17" s="8" customFormat="1" ht="34.5" customHeight="1">
      <c r="B326" s="19" t="s">
        <v>829</v>
      </c>
      <c r="C326" s="85">
        <v>471000</v>
      </c>
      <c r="D326" s="85"/>
      <c r="E326" s="86" t="s">
        <v>590</v>
      </c>
      <c r="F326" s="86"/>
      <c r="G326" s="75"/>
      <c r="H326" s="75"/>
      <c r="I326" s="87"/>
      <c r="J326" s="87"/>
      <c r="K326" s="26"/>
      <c r="L326" s="27"/>
      <c r="M326" s="27"/>
      <c r="N326" s="27"/>
      <c r="O326" s="27"/>
      <c r="P326" s="27"/>
      <c r="Q326" s="37"/>
    </row>
    <row r="327" spans="2:17" s="8" customFormat="1" ht="34.5" customHeight="1">
      <c r="B327" s="19" t="s">
        <v>830</v>
      </c>
      <c r="C327" s="81">
        <v>471100</v>
      </c>
      <c r="D327" s="81"/>
      <c r="E327" s="82" t="s">
        <v>133</v>
      </c>
      <c r="F327" s="82"/>
      <c r="G327" s="75"/>
      <c r="H327" s="75"/>
      <c r="I327" s="87"/>
      <c r="J327" s="87"/>
      <c r="K327" s="26"/>
      <c r="L327" s="27"/>
      <c r="M327" s="27"/>
      <c r="N327" s="27"/>
      <c r="O327" s="27"/>
      <c r="P327" s="27"/>
      <c r="Q327" s="37"/>
    </row>
    <row r="328" spans="2:17" s="8" customFormat="1" ht="34.5" customHeight="1">
      <c r="B328" s="19" t="s">
        <v>831</v>
      </c>
      <c r="C328" s="81">
        <v>471200</v>
      </c>
      <c r="D328" s="81"/>
      <c r="E328" s="82" t="s">
        <v>134</v>
      </c>
      <c r="F328" s="82"/>
      <c r="G328" s="75"/>
      <c r="H328" s="75"/>
      <c r="I328" s="87"/>
      <c r="J328" s="87"/>
      <c r="K328" s="26"/>
      <c r="L328" s="27"/>
      <c r="M328" s="27"/>
      <c r="N328" s="27"/>
      <c r="O328" s="27"/>
      <c r="P328" s="27"/>
      <c r="Q328" s="37"/>
    </row>
    <row r="329" spans="2:17" s="8" customFormat="1" ht="34.5" customHeight="1">
      <c r="B329" s="19" t="s">
        <v>832</v>
      </c>
      <c r="C329" s="81">
        <v>471900</v>
      </c>
      <c r="D329" s="81"/>
      <c r="E329" s="82" t="s">
        <v>135</v>
      </c>
      <c r="F329" s="82"/>
      <c r="G329" s="75"/>
      <c r="H329" s="75"/>
      <c r="I329" s="87"/>
      <c r="J329" s="87"/>
      <c r="K329" s="26"/>
      <c r="L329" s="27"/>
      <c r="M329" s="27"/>
      <c r="N329" s="27"/>
      <c r="O329" s="27"/>
      <c r="P329" s="27"/>
      <c r="Q329" s="37"/>
    </row>
    <row r="330" spans="2:17" s="8" customFormat="1" ht="34.5" customHeight="1">
      <c r="B330" s="19" t="s">
        <v>833</v>
      </c>
      <c r="C330" s="85">
        <v>472000</v>
      </c>
      <c r="D330" s="85"/>
      <c r="E330" s="86" t="s">
        <v>591</v>
      </c>
      <c r="F330" s="86"/>
      <c r="G330" s="75"/>
      <c r="H330" s="75"/>
      <c r="I330" s="87"/>
      <c r="J330" s="87"/>
      <c r="K330" s="26"/>
      <c r="L330" s="27"/>
      <c r="M330" s="27"/>
      <c r="N330" s="27"/>
      <c r="O330" s="27"/>
      <c r="P330" s="27"/>
      <c r="Q330" s="37"/>
    </row>
    <row r="331" spans="2:17" s="8" customFormat="1" ht="34.5" customHeight="1">
      <c r="B331" s="19" t="s">
        <v>834</v>
      </c>
      <c r="C331" s="81">
        <v>472100</v>
      </c>
      <c r="D331" s="81"/>
      <c r="E331" s="82" t="s">
        <v>136</v>
      </c>
      <c r="F331" s="82"/>
      <c r="G331" s="75"/>
      <c r="H331" s="75"/>
      <c r="I331" s="87"/>
      <c r="J331" s="87"/>
      <c r="K331" s="26"/>
      <c r="L331" s="27"/>
      <c r="M331" s="27"/>
      <c r="N331" s="27"/>
      <c r="O331" s="27"/>
      <c r="P331" s="27"/>
      <c r="Q331" s="37"/>
    </row>
    <row r="332" spans="2:17" s="8" customFormat="1" ht="34.5" customHeight="1">
      <c r="B332" s="19" t="s">
        <v>835</v>
      </c>
      <c r="C332" s="81">
        <v>472200</v>
      </c>
      <c r="D332" s="81"/>
      <c r="E332" s="82" t="s">
        <v>137</v>
      </c>
      <c r="F332" s="82"/>
      <c r="G332" s="75"/>
      <c r="H332" s="75"/>
      <c r="I332" s="87"/>
      <c r="J332" s="87"/>
      <c r="K332" s="26"/>
      <c r="L332" s="27"/>
      <c r="M332" s="27"/>
      <c r="N332" s="27"/>
      <c r="O332" s="27"/>
      <c r="P332" s="27"/>
      <c r="Q332" s="37"/>
    </row>
    <row r="333" spans="2:17" s="8" customFormat="1" ht="34.5" customHeight="1">
      <c r="B333" s="19" t="s">
        <v>836</v>
      </c>
      <c r="C333" s="81">
        <v>472300</v>
      </c>
      <c r="D333" s="81"/>
      <c r="E333" s="82" t="s">
        <v>138</v>
      </c>
      <c r="F333" s="82"/>
      <c r="G333" s="75"/>
      <c r="H333" s="75"/>
      <c r="I333" s="87"/>
      <c r="J333" s="87"/>
      <c r="K333" s="26"/>
      <c r="L333" s="27"/>
      <c r="M333" s="27"/>
      <c r="N333" s="27"/>
      <c r="O333" s="27"/>
      <c r="P333" s="27"/>
      <c r="Q333" s="37"/>
    </row>
    <row r="334" spans="2:17" s="8" customFormat="1" ht="34.5" customHeight="1">
      <c r="B334" s="19" t="s">
        <v>837</v>
      </c>
      <c r="C334" s="81">
        <v>472400</v>
      </c>
      <c r="D334" s="81"/>
      <c r="E334" s="82" t="s">
        <v>139</v>
      </c>
      <c r="F334" s="82"/>
      <c r="G334" s="75"/>
      <c r="H334" s="75"/>
      <c r="I334" s="87"/>
      <c r="J334" s="87"/>
      <c r="K334" s="26"/>
      <c r="L334" s="27"/>
      <c r="M334" s="27"/>
      <c r="N334" s="27"/>
      <c r="O334" s="27"/>
      <c r="P334" s="27"/>
      <c r="Q334" s="37"/>
    </row>
    <row r="335" spans="2:17" s="8" customFormat="1" ht="34.5" customHeight="1">
      <c r="B335" s="19" t="s">
        <v>838</v>
      </c>
      <c r="C335" s="81">
        <v>472500</v>
      </c>
      <c r="D335" s="81"/>
      <c r="E335" s="82" t="s">
        <v>140</v>
      </c>
      <c r="F335" s="82"/>
      <c r="G335" s="75"/>
      <c r="H335" s="75"/>
      <c r="I335" s="87"/>
      <c r="J335" s="87"/>
      <c r="K335" s="26"/>
      <c r="L335" s="27"/>
      <c r="M335" s="27"/>
      <c r="N335" s="27"/>
      <c r="O335" s="27"/>
      <c r="P335" s="27"/>
      <c r="Q335" s="37"/>
    </row>
    <row r="336" spans="2:17" s="8" customFormat="1" ht="34.5" customHeight="1">
      <c r="B336" s="19" t="s">
        <v>839</v>
      </c>
      <c r="C336" s="81">
        <v>472600</v>
      </c>
      <c r="D336" s="81"/>
      <c r="E336" s="82" t="s">
        <v>141</v>
      </c>
      <c r="F336" s="82"/>
      <c r="G336" s="75"/>
      <c r="H336" s="75"/>
      <c r="I336" s="87"/>
      <c r="J336" s="87"/>
      <c r="K336" s="26"/>
      <c r="L336" s="27"/>
      <c r="M336" s="27"/>
      <c r="N336" s="27"/>
      <c r="O336" s="27"/>
      <c r="P336" s="27"/>
      <c r="Q336" s="37"/>
    </row>
    <row r="337" spans="2:17" s="8" customFormat="1" ht="34.5" customHeight="1">
      <c r="B337" s="19" t="s">
        <v>840</v>
      </c>
      <c r="C337" s="81">
        <v>472700</v>
      </c>
      <c r="D337" s="81"/>
      <c r="E337" s="82" t="s">
        <v>142</v>
      </c>
      <c r="F337" s="82"/>
      <c r="G337" s="88"/>
      <c r="H337" s="88"/>
      <c r="I337" s="77"/>
      <c r="J337" s="77"/>
      <c r="K337" s="26"/>
      <c r="L337" s="27"/>
      <c r="M337" s="27"/>
      <c r="N337" s="27"/>
      <c r="O337" s="27"/>
      <c r="P337" s="27"/>
      <c r="Q337" s="37"/>
    </row>
    <row r="338" spans="2:17" s="8" customFormat="1" ht="34.5" customHeight="1">
      <c r="B338" s="19" t="s">
        <v>841</v>
      </c>
      <c r="C338" s="81">
        <v>472800</v>
      </c>
      <c r="D338" s="81"/>
      <c r="E338" s="82" t="s">
        <v>143</v>
      </c>
      <c r="F338" s="82"/>
      <c r="G338" s="88"/>
      <c r="H338" s="88"/>
      <c r="I338" s="77"/>
      <c r="J338" s="77"/>
      <c r="K338" s="26"/>
      <c r="L338" s="27"/>
      <c r="M338" s="27"/>
      <c r="N338" s="27"/>
      <c r="O338" s="27"/>
      <c r="P338" s="27"/>
      <c r="Q338" s="37"/>
    </row>
    <row r="339" spans="2:17" s="8" customFormat="1" ht="34.5" customHeight="1">
      <c r="B339" s="19" t="s">
        <v>842</v>
      </c>
      <c r="C339" s="81">
        <v>472900</v>
      </c>
      <c r="D339" s="81"/>
      <c r="E339" s="82" t="s">
        <v>144</v>
      </c>
      <c r="F339" s="82"/>
      <c r="G339" s="88"/>
      <c r="H339" s="88"/>
      <c r="I339" s="77"/>
      <c r="J339" s="77"/>
      <c r="K339" s="26"/>
      <c r="L339" s="27"/>
      <c r="M339" s="27"/>
      <c r="N339" s="27"/>
      <c r="O339" s="27"/>
      <c r="P339" s="27"/>
      <c r="Q339" s="37"/>
    </row>
    <row r="340" spans="2:17" s="8" customFormat="1" ht="28.5" customHeight="1">
      <c r="B340" s="81" t="s">
        <v>843</v>
      </c>
      <c r="C340" s="85">
        <v>480000</v>
      </c>
      <c r="D340" s="85"/>
      <c r="E340" s="86" t="s">
        <v>592</v>
      </c>
      <c r="F340" s="86"/>
      <c r="G340" s="89">
        <v>109</v>
      </c>
      <c r="H340" s="89"/>
      <c r="I340" s="90">
        <v>82</v>
      </c>
      <c r="J340" s="90"/>
      <c r="K340" s="75"/>
      <c r="L340" s="45">
        <f>SUM(L345)</f>
        <v>188</v>
      </c>
      <c r="M340" s="45">
        <f>SUM(M345)</f>
        <v>13</v>
      </c>
      <c r="N340" s="45">
        <f>SUM(N345)</f>
        <v>52</v>
      </c>
      <c r="O340" s="45">
        <f>SUM(O345)</f>
        <v>59</v>
      </c>
      <c r="P340" s="45">
        <f>SUM(P345)</f>
        <v>64</v>
      </c>
      <c r="Q340" s="37"/>
    </row>
    <row r="341" spans="2:17" s="8" customFormat="1" ht="21.75" customHeight="1">
      <c r="B341" s="81"/>
      <c r="C341" s="85"/>
      <c r="D341" s="85"/>
      <c r="E341" s="86" t="s">
        <v>593</v>
      </c>
      <c r="F341" s="86"/>
      <c r="G341" s="89"/>
      <c r="H341" s="89"/>
      <c r="I341" s="90"/>
      <c r="J341" s="90"/>
      <c r="K341" s="75"/>
      <c r="L341" s="46"/>
      <c r="M341" s="46"/>
      <c r="N341" s="46"/>
      <c r="O341" s="46"/>
      <c r="P341" s="46"/>
      <c r="Q341" s="37"/>
    </row>
    <row r="342" spans="2:17" s="8" customFormat="1" ht="34.5" customHeight="1">
      <c r="B342" s="19" t="s">
        <v>844</v>
      </c>
      <c r="C342" s="85">
        <v>481000</v>
      </c>
      <c r="D342" s="85"/>
      <c r="E342" s="86" t="s">
        <v>594</v>
      </c>
      <c r="F342" s="86"/>
      <c r="G342" s="88"/>
      <c r="H342" s="88"/>
      <c r="I342" s="77"/>
      <c r="J342" s="77"/>
      <c r="K342" s="26"/>
      <c r="L342" s="27"/>
      <c r="M342" s="27"/>
      <c r="N342" s="27"/>
      <c r="O342" s="27"/>
      <c r="P342" s="27"/>
      <c r="Q342" s="37"/>
    </row>
    <row r="343" spans="2:17" s="8" customFormat="1" ht="34.5" customHeight="1">
      <c r="B343" s="19" t="s">
        <v>845</v>
      </c>
      <c r="C343" s="81">
        <v>481100</v>
      </c>
      <c r="D343" s="81"/>
      <c r="E343" s="82" t="s">
        <v>145</v>
      </c>
      <c r="F343" s="82"/>
      <c r="G343" s="75"/>
      <c r="H343" s="75"/>
      <c r="I343" s="87"/>
      <c r="J343" s="87"/>
      <c r="K343" s="26"/>
      <c r="L343" s="27"/>
      <c r="M343" s="27"/>
      <c r="N343" s="27"/>
      <c r="O343" s="27"/>
      <c r="P343" s="27"/>
      <c r="Q343" s="37"/>
    </row>
    <row r="344" spans="2:17" s="8" customFormat="1" ht="34.5" customHeight="1">
      <c r="B344" s="19" t="s">
        <v>846</v>
      </c>
      <c r="C344" s="81">
        <v>481900</v>
      </c>
      <c r="D344" s="81"/>
      <c r="E344" s="82" t="s">
        <v>146</v>
      </c>
      <c r="F344" s="82"/>
      <c r="G344" s="88"/>
      <c r="H344" s="88"/>
      <c r="I344" s="77"/>
      <c r="J344" s="77"/>
      <c r="K344" s="26"/>
      <c r="L344" s="27"/>
      <c r="M344" s="27"/>
      <c r="N344" s="27"/>
      <c r="O344" s="27"/>
      <c r="P344" s="27"/>
      <c r="Q344" s="37"/>
    </row>
    <row r="345" spans="2:17" s="8" customFormat="1" ht="34.5" customHeight="1">
      <c r="B345" s="19" t="s">
        <v>847</v>
      </c>
      <c r="C345" s="85">
        <v>482000</v>
      </c>
      <c r="D345" s="85"/>
      <c r="E345" s="86" t="s">
        <v>595</v>
      </c>
      <c r="F345" s="86"/>
      <c r="G345" s="89">
        <v>109</v>
      </c>
      <c r="H345" s="89"/>
      <c r="I345" s="90">
        <v>82</v>
      </c>
      <c r="J345" s="90"/>
      <c r="K345" s="26"/>
      <c r="L345" s="30">
        <f>SUM(L346:L347)</f>
        <v>188</v>
      </c>
      <c r="M345" s="30">
        <f>SUM(M346:M347)</f>
        <v>13</v>
      </c>
      <c r="N345" s="30">
        <f>SUM(N346:N347)</f>
        <v>52</v>
      </c>
      <c r="O345" s="30">
        <f>SUM(O346:O347)</f>
        <v>59</v>
      </c>
      <c r="P345" s="30">
        <f>SUM(P346:P347)</f>
        <v>64</v>
      </c>
      <c r="Q345" s="37"/>
    </row>
    <row r="346" spans="2:17" s="8" customFormat="1" ht="34.5" customHeight="1">
      <c r="B346" s="19" t="s">
        <v>848</v>
      </c>
      <c r="C346" s="81">
        <v>482100</v>
      </c>
      <c r="D346" s="81"/>
      <c r="E346" s="82" t="s">
        <v>202</v>
      </c>
      <c r="F346" s="82"/>
      <c r="G346" s="88">
        <v>19</v>
      </c>
      <c r="H346" s="88"/>
      <c r="I346" s="77">
        <v>18</v>
      </c>
      <c r="J346" s="77"/>
      <c r="K346" s="26"/>
      <c r="L346" s="27">
        <f>SUM(M346:P346)</f>
        <v>55</v>
      </c>
      <c r="M346" s="27">
        <v>0</v>
      </c>
      <c r="N346" s="27">
        <v>0</v>
      </c>
      <c r="O346" s="27">
        <v>25</v>
      </c>
      <c r="P346" s="27">
        <v>30</v>
      </c>
      <c r="Q346" s="37"/>
    </row>
    <row r="347" spans="2:17" s="8" customFormat="1" ht="34.5" customHeight="1">
      <c r="B347" s="19" t="s">
        <v>849</v>
      </c>
      <c r="C347" s="81">
        <v>482200</v>
      </c>
      <c r="D347" s="81"/>
      <c r="E347" s="82" t="s">
        <v>147</v>
      </c>
      <c r="F347" s="82"/>
      <c r="G347" s="88">
        <v>90</v>
      </c>
      <c r="H347" s="88"/>
      <c r="I347" s="77">
        <v>64</v>
      </c>
      <c r="J347" s="77"/>
      <c r="K347" s="26"/>
      <c r="L347" s="27">
        <f>SUM(M347:P347)</f>
        <v>133</v>
      </c>
      <c r="M347" s="27">
        <v>13</v>
      </c>
      <c r="N347" s="27">
        <v>52</v>
      </c>
      <c r="O347" s="27">
        <v>34</v>
      </c>
      <c r="P347" s="27">
        <v>34</v>
      </c>
      <c r="Q347" s="37"/>
    </row>
    <row r="348" spans="2:17" s="8" customFormat="1" ht="34.5" customHeight="1">
      <c r="B348" s="19" t="s">
        <v>850</v>
      </c>
      <c r="C348" s="81">
        <v>482300</v>
      </c>
      <c r="D348" s="81"/>
      <c r="E348" s="82" t="s">
        <v>203</v>
      </c>
      <c r="F348" s="82"/>
      <c r="G348" s="91"/>
      <c r="H348" s="91"/>
      <c r="I348" s="92"/>
      <c r="J348" s="92"/>
      <c r="K348" s="1"/>
      <c r="L348" s="18"/>
      <c r="M348" s="18"/>
      <c r="N348" s="18"/>
      <c r="O348" s="18"/>
      <c r="P348" s="18"/>
      <c r="Q348" s="37"/>
    </row>
    <row r="349" spans="2:17" s="8" customFormat="1" ht="34.5" customHeight="1">
      <c r="B349" s="19" t="s">
        <v>851</v>
      </c>
      <c r="C349" s="81">
        <v>482400</v>
      </c>
      <c r="D349" s="81"/>
      <c r="E349" s="82" t="s">
        <v>204</v>
      </c>
      <c r="F349" s="82"/>
      <c r="G349" s="82"/>
      <c r="H349" s="82"/>
      <c r="I349" s="93"/>
      <c r="J349" s="93"/>
      <c r="K349" s="1"/>
      <c r="L349" s="18"/>
      <c r="M349" s="18"/>
      <c r="N349" s="18"/>
      <c r="O349" s="18"/>
      <c r="P349" s="18"/>
      <c r="Q349" s="37"/>
    </row>
    <row r="350" spans="2:17" s="8" customFormat="1" ht="34.5" customHeight="1">
      <c r="B350" s="19" t="s">
        <v>852</v>
      </c>
      <c r="C350" s="85">
        <v>483000</v>
      </c>
      <c r="D350" s="85"/>
      <c r="E350" s="86" t="s">
        <v>596</v>
      </c>
      <c r="F350" s="86"/>
      <c r="G350" s="82"/>
      <c r="H350" s="82"/>
      <c r="I350" s="93"/>
      <c r="J350" s="93"/>
      <c r="K350" s="1"/>
      <c r="L350" s="18"/>
      <c r="M350" s="18"/>
      <c r="N350" s="18"/>
      <c r="O350" s="18"/>
      <c r="P350" s="18"/>
      <c r="Q350" s="37"/>
    </row>
    <row r="351" spans="2:17" s="8" customFormat="1" ht="34.5" customHeight="1">
      <c r="B351" s="19" t="s">
        <v>853</v>
      </c>
      <c r="C351" s="81">
        <v>483100</v>
      </c>
      <c r="D351" s="81"/>
      <c r="E351" s="82" t="s">
        <v>205</v>
      </c>
      <c r="F351" s="82"/>
      <c r="G351" s="82"/>
      <c r="H351" s="82"/>
      <c r="I351" s="93"/>
      <c r="J351" s="93"/>
      <c r="K351" s="1"/>
      <c r="L351" s="18"/>
      <c r="M351" s="18"/>
      <c r="N351" s="18"/>
      <c r="O351" s="18"/>
      <c r="P351" s="18"/>
      <c r="Q351" s="37"/>
    </row>
    <row r="352" spans="2:17" s="8" customFormat="1" ht="39.75" customHeight="1">
      <c r="B352" s="19" t="s">
        <v>854</v>
      </c>
      <c r="C352" s="85">
        <v>484000</v>
      </c>
      <c r="D352" s="85"/>
      <c r="E352" s="86" t="s">
        <v>597</v>
      </c>
      <c r="F352" s="86"/>
      <c r="G352" s="82"/>
      <c r="H352" s="82"/>
      <c r="I352" s="93"/>
      <c r="J352" s="93"/>
      <c r="K352" s="1"/>
      <c r="L352" s="18"/>
      <c r="M352" s="18"/>
      <c r="N352" s="18"/>
      <c r="O352" s="18"/>
      <c r="P352" s="18"/>
      <c r="Q352" s="37"/>
    </row>
    <row r="353" spans="2:17" s="8" customFormat="1" ht="34.5" customHeight="1">
      <c r="B353" s="19" t="s">
        <v>855</v>
      </c>
      <c r="C353" s="81">
        <v>484100</v>
      </c>
      <c r="D353" s="81"/>
      <c r="E353" s="82" t="s">
        <v>148</v>
      </c>
      <c r="F353" s="82"/>
      <c r="G353" s="82"/>
      <c r="H353" s="82"/>
      <c r="I353" s="93"/>
      <c r="J353" s="93"/>
      <c r="K353" s="1"/>
      <c r="L353" s="18"/>
      <c r="M353" s="18"/>
      <c r="N353" s="18"/>
      <c r="O353" s="18"/>
      <c r="P353" s="18"/>
      <c r="Q353" s="37"/>
    </row>
    <row r="354" spans="2:17" s="8" customFormat="1" ht="34.5" customHeight="1">
      <c r="B354" s="19" t="s">
        <v>856</v>
      </c>
      <c r="C354" s="81">
        <v>484200</v>
      </c>
      <c r="D354" s="81"/>
      <c r="E354" s="82" t="s">
        <v>149</v>
      </c>
      <c r="F354" s="82"/>
      <c r="G354" s="82"/>
      <c r="H354" s="82"/>
      <c r="I354" s="93"/>
      <c r="J354" s="93"/>
      <c r="K354" s="1"/>
      <c r="L354" s="18"/>
      <c r="M354" s="18"/>
      <c r="N354" s="18"/>
      <c r="O354" s="18"/>
      <c r="P354" s="18"/>
      <c r="Q354" s="37"/>
    </row>
    <row r="355" spans="2:17" s="8" customFormat="1" ht="34.5" customHeight="1">
      <c r="B355" s="19" t="s">
        <v>857</v>
      </c>
      <c r="C355" s="85">
        <v>485000</v>
      </c>
      <c r="D355" s="85"/>
      <c r="E355" s="86" t="s">
        <v>598</v>
      </c>
      <c r="F355" s="86"/>
      <c r="G355" s="82"/>
      <c r="H355" s="82"/>
      <c r="I355" s="93"/>
      <c r="J355" s="93"/>
      <c r="K355" s="1"/>
      <c r="L355" s="18"/>
      <c r="M355" s="18"/>
      <c r="N355" s="18"/>
      <c r="O355" s="18"/>
      <c r="P355" s="18"/>
      <c r="Q355" s="37"/>
    </row>
    <row r="356" spans="2:17" s="8" customFormat="1" ht="34.5" customHeight="1">
      <c r="B356" s="19" t="s">
        <v>858</v>
      </c>
      <c r="C356" s="81">
        <v>485100</v>
      </c>
      <c r="D356" s="81"/>
      <c r="E356" s="82" t="s">
        <v>150</v>
      </c>
      <c r="F356" s="82"/>
      <c r="G356" s="82"/>
      <c r="H356" s="82"/>
      <c r="I356" s="93"/>
      <c r="J356" s="93"/>
      <c r="K356" s="1"/>
      <c r="L356" s="18"/>
      <c r="M356" s="18"/>
      <c r="N356" s="18"/>
      <c r="O356" s="18"/>
      <c r="P356" s="18"/>
      <c r="Q356" s="37"/>
    </row>
    <row r="357" spans="2:17" s="8" customFormat="1" ht="25.5" customHeight="1">
      <c r="B357" s="81" t="s">
        <v>859</v>
      </c>
      <c r="C357" s="81"/>
      <c r="D357" s="85">
        <v>500000</v>
      </c>
      <c r="E357" s="85"/>
      <c r="F357" s="86" t="s">
        <v>599</v>
      </c>
      <c r="G357" s="86"/>
      <c r="H357" s="90">
        <v>3018</v>
      </c>
      <c r="I357" s="90"/>
      <c r="J357" s="90">
        <v>5910</v>
      </c>
      <c r="K357" s="90"/>
      <c r="L357" s="45">
        <f>SUM(L359)</f>
        <v>10345</v>
      </c>
      <c r="M357" s="45">
        <f>SUM(M359)</f>
        <v>0</v>
      </c>
      <c r="N357" s="45">
        <f>SUM(N359)</f>
        <v>500</v>
      </c>
      <c r="O357" s="45">
        <f>SUM(O359)</f>
        <v>9845</v>
      </c>
      <c r="P357" s="45">
        <f>SUM(P359)</f>
        <v>0</v>
      </c>
      <c r="Q357" s="37"/>
    </row>
    <row r="358" spans="2:17" s="8" customFormat="1" ht="20.25" customHeight="1">
      <c r="B358" s="81"/>
      <c r="C358" s="81"/>
      <c r="D358" s="85"/>
      <c r="E358" s="85"/>
      <c r="F358" s="86" t="s">
        <v>600</v>
      </c>
      <c r="G358" s="86"/>
      <c r="H358" s="90"/>
      <c r="I358" s="90"/>
      <c r="J358" s="90"/>
      <c r="K358" s="90"/>
      <c r="L358" s="46"/>
      <c r="M358" s="46"/>
      <c r="N358" s="46"/>
      <c r="O358" s="46"/>
      <c r="P358" s="46"/>
      <c r="Q358" s="37"/>
    </row>
    <row r="359" spans="2:17" s="8" customFormat="1" ht="34.5" customHeight="1">
      <c r="B359" s="69" t="s">
        <v>601</v>
      </c>
      <c r="C359" s="69"/>
      <c r="D359" s="66">
        <v>510000</v>
      </c>
      <c r="E359" s="66"/>
      <c r="F359" s="67" t="s">
        <v>602</v>
      </c>
      <c r="G359" s="67"/>
      <c r="H359" s="90">
        <v>3018</v>
      </c>
      <c r="I359" s="90"/>
      <c r="J359" s="90">
        <v>5910</v>
      </c>
      <c r="K359" s="90"/>
      <c r="L359" s="29">
        <f>SUM(L360+L376)</f>
        <v>10345</v>
      </c>
      <c r="M359" s="29">
        <f>SUM(M360+M376)</f>
        <v>0</v>
      </c>
      <c r="N359" s="29">
        <f>SUM(N360+N376)</f>
        <v>500</v>
      </c>
      <c r="O359" s="29">
        <f>SUM(O360+O376)</f>
        <v>9845</v>
      </c>
      <c r="P359" s="29">
        <f>SUM(P360+P376)</f>
        <v>0</v>
      </c>
      <c r="Q359" s="37"/>
    </row>
    <row r="360" spans="2:17" s="8" customFormat="1" ht="26.25" customHeight="1">
      <c r="B360" s="69" t="s">
        <v>603</v>
      </c>
      <c r="C360" s="69"/>
      <c r="D360" s="66">
        <v>511000</v>
      </c>
      <c r="E360" s="66"/>
      <c r="F360" s="67" t="s">
        <v>604</v>
      </c>
      <c r="G360" s="67"/>
      <c r="H360" s="90">
        <v>2460</v>
      </c>
      <c r="I360" s="90"/>
      <c r="J360" s="90">
        <v>1278</v>
      </c>
      <c r="K360" s="90"/>
      <c r="L360" s="45">
        <f>SUM(L362:L365)</f>
        <v>4500</v>
      </c>
      <c r="M360" s="45">
        <f>SUM(M362:M365)</f>
        <v>0</v>
      </c>
      <c r="N360" s="45">
        <f>SUM(N362:N365)</f>
        <v>500</v>
      </c>
      <c r="O360" s="45">
        <f>SUM(O362:O365)</f>
        <v>4000</v>
      </c>
      <c r="P360" s="45">
        <f>SUM(P362:P365)</f>
        <v>0</v>
      </c>
      <c r="Q360" s="37"/>
    </row>
    <row r="361" spans="2:17" s="8" customFormat="1" ht="15" customHeight="1">
      <c r="B361" s="69"/>
      <c r="C361" s="69"/>
      <c r="D361" s="66"/>
      <c r="E361" s="66"/>
      <c r="F361" s="67" t="s">
        <v>605</v>
      </c>
      <c r="G361" s="67"/>
      <c r="H361" s="90"/>
      <c r="I361" s="90"/>
      <c r="J361" s="90"/>
      <c r="K361" s="90"/>
      <c r="L361" s="46"/>
      <c r="M361" s="46"/>
      <c r="N361" s="46"/>
      <c r="O361" s="46"/>
      <c r="P361" s="46"/>
      <c r="Q361" s="37"/>
    </row>
    <row r="362" spans="2:17" s="8" customFormat="1" ht="34.5" customHeight="1">
      <c r="B362" s="69" t="s">
        <v>606</v>
      </c>
      <c r="C362" s="69"/>
      <c r="D362" s="72">
        <v>511100</v>
      </c>
      <c r="E362" s="72"/>
      <c r="F362" s="73" t="s">
        <v>151</v>
      </c>
      <c r="G362" s="73"/>
      <c r="H362" s="87"/>
      <c r="I362" s="87"/>
      <c r="J362" s="87"/>
      <c r="K362" s="87"/>
      <c r="L362" s="51">
        <f>SUM(M362:P363)</f>
        <v>3500</v>
      </c>
      <c r="M362" s="27"/>
      <c r="N362" s="27"/>
      <c r="O362" s="27"/>
      <c r="P362" s="27"/>
      <c r="Q362" s="37"/>
    </row>
    <row r="363" spans="2:17" s="8" customFormat="1" ht="34.5" customHeight="1">
      <c r="B363" s="69" t="s">
        <v>607</v>
      </c>
      <c r="C363" s="69"/>
      <c r="D363" s="72">
        <v>511200</v>
      </c>
      <c r="E363" s="72"/>
      <c r="F363" s="73" t="s">
        <v>152</v>
      </c>
      <c r="G363" s="73"/>
      <c r="H363" s="77"/>
      <c r="I363" s="77"/>
      <c r="J363" s="77"/>
      <c r="K363" s="77"/>
      <c r="L363" s="52"/>
      <c r="M363" s="27">
        <v>0</v>
      </c>
      <c r="N363" s="27">
        <v>0</v>
      </c>
      <c r="O363" s="27">
        <v>3500</v>
      </c>
      <c r="P363" s="27">
        <v>0</v>
      </c>
      <c r="Q363" s="37"/>
    </row>
    <row r="364" spans="2:17" s="8" customFormat="1" ht="34.5" customHeight="1">
      <c r="B364" s="69" t="s">
        <v>608</v>
      </c>
      <c r="C364" s="69"/>
      <c r="D364" s="72">
        <v>511300</v>
      </c>
      <c r="E364" s="72"/>
      <c r="F364" s="73" t="s">
        <v>153</v>
      </c>
      <c r="G364" s="73"/>
      <c r="H364" s="77"/>
      <c r="I364" s="77"/>
      <c r="J364" s="77"/>
      <c r="K364" s="77"/>
      <c r="L364" s="51">
        <f>SUM(M364:P365)</f>
        <v>1000</v>
      </c>
      <c r="M364" s="27"/>
      <c r="N364" s="27"/>
      <c r="O364" s="27"/>
      <c r="P364" s="27"/>
      <c r="Q364" s="37"/>
    </row>
    <row r="365" spans="2:17" s="8" customFormat="1" ht="34.5" customHeight="1">
      <c r="B365" s="69" t="s">
        <v>609</v>
      </c>
      <c r="C365" s="69"/>
      <c r="D365" s="72">
        <v>511400</v>
      </c>
      <c r="E365" s="72"/>
      <c r="F365" s="73" t="s">
        <v>154</v>
      </c>
      <c r="G365" s="73"/>
      <c r="H365" s="77">
        <v>2460</v>
      </c>
      <c r="I365" s="77"/>
      <c r="J365" s="77">
        <v>1278</v>
      </c>
      <c r="K365" s="77"/>
      <c r="L365" s="52"/>
      <c r="M365" s="27">
        <v>0</v>
      </c>
      <c r="N365" s="27">
        <v>500</v>
      </c>
      <c r="O365" s="27">
        <v>500</v>
      </c>
      <c r="P365" s="27">
        <v>0</v>
      </c>
      <c r="Q365" s="37"/>
    </row>
    <row r="366" spans="2:17" s="8" customFormat="1" ht="34.5" customHeight="1">
      <c r="B366" s="69" t="s">
        <v>610</v>
      </c>
      <c r="C366" s="69"/>
      <c r="D366" s="66">
        <v>512000</v>
      </c>
      <c r="E366" s="66"/>
      <c r="F366" s="67" t="s">
        <v>611</v>
      </c>
      <c r="G366" s="67"/>
      <c r="H366" s="90">
        <v>113</v>
      </c>
      <c r="I366" s="90"/>
      <c r="J366" s="90">
        <v>4183</v>
      </c>
      <c r="K366" s="90"/>
      <c r="L366" s="30"/>
      <c r="M366" s="30"/>
      <c r="N366" s="30"/>
      <c r="O366" s="30"/>
      <c r="P366" s="30"/>
      <c r="Q366" s="37"/>
    </row>
    <row r="367" spans="2:17" s="8" customFormat="1" ht="34.5" customHeight="1">
      <c r="B367" s="69" t="s">
        <v>612</v>
      </c>
      <c r="C367" s="69"/>
      <c r="D367" s="72">
        <v>512100</v>
      </c>
      <c r="E367" s="72"/>
      <c r="F367" s="73" t="s">
        <v>155</v>
      </c>
      <c r="G367" s="73"/>
      <c r="H367" s="77"/>
      <c r="I367" s="77"/>
      <c r="J367" s="77"/>
      <c r="K367" s="77"/>
      <c r="L367" s="27"/>
      <c r="M367" s="27"/>
      <c r="N367" s="27"/>
      <c r="O367" s="27"/>
      <c r="P367" s="27"/>
      <c r="Q367" s="37"/>
    </row>
    <row r="368" spans="2:17" s="8" customFormat="1" ht="34.5" customHeight="1">
      <c r="B368" s="69" t="s">
        <v>613</v>
      </c>
      <c r="C368" s="69"/>
      <c r="D368" s="72">
        <v>512200</v>
      </c>
      <c r="E368" s="72"/>
      <c r="F368" s="73" t="s">
        <v>156</v>
      </c>
      <c r="G368" s="73"/>
      <c r="H368" s="77">
        <v>113</v>
      </c>
      <c r="I368" s="77"/>
      <c r="J368" s="77">
        <v>237</v>
      </c>
      <c r="K368" s="77"/>
      <c r="L368" s="27"/>
      <c r="M368" s="27"/>
      <c r="N368" s="27"/>
      <c r="O368" s="27"/>
      <c r="P368" s="27"/>
      <c r="Q368" s="37"/>
    </row>
    <row r="369" spans="2:17" s="8" customFormat="1" ht="34.5" customHeight="1">
      <c r="B369" s="69" t="s">
        <v>614</v>
      </c>
      <c r="C369" s="69"/>
      <c r="D369" s="72">
        <v>512300</v>
      </c>
      <c r="E369" s="72"/>
      <c r="F369" s="73" t="s">
        <v>157</v>
      </c>
      <c r="G369" s="73"/>
      <c r="H369" s="77"/>
      <c r="I369" s="77"/>
      <c r="J369" s="77"/>
      <c r="K369" s="77"/>
      <c r="L369" s="27"/>
      <c r="M369" s="27"/>
      <c r="N369" s="27"/>
      <c r="O369" s="27"/>
      <c r="P369" s="27"/>
      <c r="Q369" s="37"/>
    </row>
    <row r="370" spans="2:17" s="8" customFormat="1" ht="34.5" customHeight="1">
      <c r="B370" s="69" t="s">
        <v>615</v>
      </c>
      <c r="C370" s="69"/>
      <c r="D370" s="72">
        <v>512400</v>
      </c>
      <c r="E370" s="72"/>
      <c r="F370" s="73" t="s">
        <v>616</v>
      </c>
      <c r="G370" s="73"/>
      <c r="H370" s="77"/>
      <c r="I370" s="77"/>
      <c r="J370" s="77">
        <v>3946</v>
      </c>
      <c r="K370" s="77"/>
      <c r="L370" s="27"/>
      <c r="M370" s="27"/>
      <c r="N370" s="27"/>
      <c r="O370" s="27"/>
      <c r="P370" s="27"/>
      <c r="Q370" s="37"/>
    </row>
    <row r="371" spans="2:17" s="8" customFormat="1" ht="34.5" customHeight="1">
      <c r="B371" s="69" t="s">
        <v>617</v>
      </c>
      <c r="C371" s="69"/>
      <c r="D371" s="72">
        <v>512500</v>
      </c>
      <c r="E371" s="72"/>
      <c r="F371" s="73" t="s">
        <v>158</v>
      </c>
      <c r="G371" s="73"/>
      <c r="H371" s="77"/>
      <c r="I371" s="77"/>
      <c r="J371" s="77"/>
      <c r="K371" s="77"/>
      <c r="L371" s="27"/>
      <c r="M371" s="27"/>
      <c r="N371" s="27"/>
      <c r="O371" s="27"/>
      <c r="P371" s="27"/>
      <c r="Q371" s="37"/>
    </row>
    <row r="372" spans="2:17" s="8" customFormat="1" ht="34.5" customHeight="1">
      <c r="B372" s="69" t="s">
        <v>618</v>
      </c>
      <c r="C372" s="69"/>
      <c r="D372" s="72">
        <v>512600</v>
      </c>
      <c r="E372" s="72"/>
      <c r="F372" s="73" t="s">
        <v>619</v>
      </c>
      <c r="G372" s="73"/>
      <c r="H372" s="77"/>
      <c r="I372" s="77"/>
      <c r="J372" s="77"/>
      <c r="K372" s="77"/>
      <c r="L372" s="27"/>
      <c r="M372" s="27"/>
      <c r="N372" s="27"/>
      <c r="O372" s="27"/>
      <c r="P372" s="27"/>
      <c r="Q372" s="37"/>
    </row>
    <row r="373" spans="2:17" s="8" customFormat="1" ht="34.5" customHeight="1">
      <c r="B373" s="69" t="s">
        <v>620</v>
      </c>
      <c r="C373" s="69"/>
      <c r="D373" s="72">
        <v>512700</v>
      </c>
      <c r="E373" s="72"/>
      <c r="F373" s="73" t="s">
        <v>159</v>
      </c>
      <c r="G373" s="73"/>
      <c r="H373" s="77"/>
      <c r="I373" s="77"/>
      <c r="J373" s="77"/>
      <c r="K373" s="77"/>
      <c r="L373" s="27"/>
      <c r="M373" s="27"/>
      <c r="N373" s="27"/>
      <c r="O373" s="27"/>
      <c r="P373" s="27"/>
      <c r="Q373" s="37"/>
    </row>
    <row r="374" spans="2:17" s="8" customFormat="1" ht="34.5" customHeight="1">
      <c r="B374" s="69" t="s">
        <v>621</v>
      </c>
      <c r="C374" s="69"/>
      <c r="D374" s="72">
        <v>512800</v>
      </c>
      <c r="E374" s="72"/>
      <c r="F374" s="73" t="s">
        <v>160</v>
      </c>
      <c r="G374" s="73"/>
      <c r="H374" s="77"/>
      <c r="I374" s="77"/>
      <c r="J374" s="77"/>
      <c r="K374" s="77"/>
      <c r="L374" s="27"/>
      <c r="M374" s="27"/>
      <c r="N374" s="27"/>
      <c r="O374" s="27"/>
      <c r="P374" s="27"/>
      <c r="Q374" s="37"/>
    </row>
    <row r="375" spans="2:17" s="8" customFormat="1" ht="34.5" customHeight="1">
      <c r="B375" s="69" t="s">
        <v>622</v>
      </c>
      <c r="C375" s="69"/>
      <c r="D375" s="72">
        <v>512900</v>
      </c>
      <c r="E375" s="72"/>
      <c r="F375" s="73" t="s">
        <v>161</v>
      </c>
      <c r="G375" s="73"/>
      <c r="H375" s="77"/>
      <c r="I375" s="77"/>
      <c r="J375" s="77"/>
      <c r="K375" s="77"/>
      <c r="L375" s="27"/>
      <c r="M375" s="27"/>
      <c r="N375" s="27"/>
      <c r="O375" s="27"/>
      <c r="P375" s="27"/>
      <c r="Q375" s="37"/>
    </row>
    <row r="376" spans="2:17" s="40" customFormat="1" ht="34.5" customHeight="1">
      <c r="B376" s="94" t="s">
        <v>862</v>
      </c>
      <c r="C376" s="94"/>
      <c r="D376" s="66">
        <v>513000</v>
      </c>
      <c r="E376" s="66"/>
      <c r="F376" s="67" t="s">
        <v>623</v>
      </c>
      <c r="G376" s="67"/>
      <c r="H376" s="90">
        <v>445</v>
      </c>
      <c r="I376" s="90"/>
      <c r="J376" s="90">
        <v>449</v>
      </c>
      <c r="K376" s="90"/>
      <c r="L376" s="30">
        <f>SUM(M376:P376)</f>
        <v>5845</v>
      </c>
      <c r="M376" s="30">
        <v>0</v>
      </c>
      <c r="N376" s="30">
        <v>0</v>
      </c>
      <c r="O376" s="30">
        <v>5845</v>
      </c>
      <c r="P376" s="30">
        <v>0</v>
      </c>
      <c r="Q376" s="39"/>
    </row>
    <row r="377" spans="2:17" s="8" customFormat="1" ht="34.5" customHeight="1">
      <c r="B377" s="69" t="s">
        <v>624</v>
      </c>
      <c r="C377" s="69"/>
      <c r="D377" s="72">
        <v>513100</v>
      </c>
      <c r="E377" s="72"/>
      <c r="F377" s="73" t="s">
        <v>861</v>
      </c>
      <c r="G377" s="73"/>
      <c r="H377" s="77"/>
      <c r="I377" s="77"/>
      <c r="J377" s="88"/>
      <c r="K377" s="88"/>
      <c r="L377" s="27">
        <f>SUM(M377:P377)</f>
        <v>5845</v>
      </c>
      <c r="M377" s="27">
        <v>0</v>
      </c>
      <c r="N377" s="27">
        <v>0</v>
      </c>
      <c r="O377" s="27">
        <v>5845</v>
      </c>
      <c r="P377" s="27">
        <v>0</v>
      </c>
      <c r="Q377" s="37"/>
    </row>
    <row r="378" spans="2:17" s="8" customFormat="1" ht="34.5" customHeight="1">
      <c r="B378" s="69" t="s">
        <v>625</v>
      </c>
      <c r="C378" s="69"/>
      <c r="D378" s="72">
        <v>513200</v>
      </c>
      <c r="E378" s="72"/>
      <c r="F378" s="73" t="s">
        <v>626</v>
      </c>
      <c r="G378" s="73"/>
      <c r="H378" s="77">
        <v>445</v>
      </c>
      <c r="I378" s="77"/>
      <c r="J378" s="88">
        <v>449</v>
      </c>
      <c r="K378" s="88"/>
      <c r="L378" s="27"/>
      <c r="M378" s="27"/>
      <c r="N378" s="27"/>
      <c r="O378" s="27"/>
      <c r="P378" s="27"/>
      <c r="Q378" s="37"/>
    </row>
    <row r="379" spans="2:17" s="8" customFormat="1" ht="34.5" customHeight="1">
      <c r="B379" s="69" t="s">
        <v>627</v>
      </c>
      <c r="C379" s="69"/>
      <c r="D379" s="66">
        <v>520000</v>
      </c>
      <c r="E379" s="66"/>
      <c r="F379" s="67" t="s">
        <v>628</v>
      </c>
      <c r="G379" s="67"/>
      <c r="H379" s="77"/>
      <c r="I379" s="77"/>
      <c r="J379" s="88"/>
      <c r="K379" s="88"/>
      <c r="L379" s="27"/>
      <c r="M379" s="27"/>
      <c r="N379" s="27"/>
      <c r="O379" s="27"/>
      <c r="P379" s="27"/>
      <c r="Q379" s="37"/>
    </row>
    <row r="380" spans="2:17" s="8" customFormat="1" ht="34.5" customHeight="1">
      <c r="B380" s="69" t="s">
        <v>629</v>
      </c>
      <c r="C380" s="69"/>
      <c r="D380" s="66">
        <v>521000</v>
      </c>
      <c r="E380" s="66"/>
      <c r="F380" s="67" t="s">
        <v>630</v>
      </c>
      <c r="G380" s="67"/>
      <c r="H380" s="77"/>
      <c r="I380" s="77"/>
      <c r="J380" s="88"/>
      <c r="K380" s="88"/>
      <c r="L380" s="27"/>
      <c r="M380" s="27"/>
      <c r="N380" s="27"/>
      <c r="O380" s="27"/>
      <c r="P380" s="27"/>
      <c r="Q380" s="37"/>
    </row>
    <row r="381" spans="2:17" s="8" customFormat="1" ht="34.5" customHeight="1">
      <c r="B381" s="69" t="s">
        <v>631</v>
      </c>
      <c r="C381" s="69"/>
      <c r="D381" s="72">
        <v>521100</v>
      </c>
      <c r="E381" s="72"/>
      <c r="F381" s="73" t="s">
        <v>162</v>
      </c>
      <c r="G381" s="73"/>
      <c r="H381" s="77"/>
      <c r="I381" s="77"/>
      <c r="J381" s="88"/>
      <c r="K381" s="88"/>
      <c r="L381" s="27"/>
      <c r="M381" s="27"/>
      <c r="N381" s="27"/>
      <c r="O381" s="27"/>
      <c r="P381" s="27"/>
      <c r="Q381" s="37"/>
    </row>
    <row r="382" spans="2:17" s="8" customFormat="1" ht="34.5" customHeight="1">
      <c r="B382" s="69" t="s">
        <v>632</v>
      </c>
      <c r="C382" s="69"/>
      <c r="D382" s="66">
        <v>522000</v>
      </c>
      <c r="E382" s="66"/>
      <c r="F382" s="67" t="s">
        <v>633</v>
      </c>
      <c r="G382" s="67"/>
      <c r="H382" s="77"/>
      <c r="I382" s="77"/>
      <c r="J382" s="88"/>
      <c r="K382" s="88"/>
      <c r="L382" s="27"/>
      <c r="M382" s="27"/>
      <c r="N382" s="27"/>
      <c r="O382" s="27"/>
      <c r="P382" s="27"/>
      <c r="Q382" s="37"/>
    </row>
    <row r="383" spans="2:17" s="8" customFormat="1" ht="34.5" customHeight="1">
      <c r="B383" s="69" t="s">
        <v>634</v>
      </c>
      <c r="C383" s="69"/>
      <c r="D383" s="72">
        <v>522100</v>
      </c>
      <c r="E383" s="72"/>
      <c r="F383" s="73" t="s">
        <v>163</v>
      </c>
      <c r="G383" s="73"/>
      <c r="H383" s="77"/>
      <c r="I383" s="77"/>
      <c r="J383" s="88"/>
      <c r="K383" s="88"/>
      <c r="L383" s="27"/>
      <c r="M383" s="27"/>
      <c r="N383" s="27"/>
      <c r="O383" s="27"/>
      <c r="P383" s="27"/>
      <c r="Q383" s="37"/>
    </row>
    <row r="384" spans="2:17" s="8" customFormat="1" ht="34.5" customHeight="1">
      <c r="B384" s="69" t="s">
        <v>635</v>
      </c>
      <c r="C384" s="69"/>
      <c r="D384" s="72">
        <v>522200</v>
      </c>
      <c r="E384" s="72"/>
      <c r="F384" s="73" t="s">
        <v>164</v>
      </c>
      <c r="G384" s="73"/>
      <c r="H384" s="77"/>
      <c r="I384" s="77"/>
      <c r="J384" s="88"/>
      <c r="K384" s="88"/>
      <c r="L384" s="27"/>
      <c r="M384" s="27"/>
      <c r="N384" s="27"/>
      <c r="O384" s="27"/>
      <c r="P384" s="27"/>
      <c r="Q384" s="37"/>
    </row>
    <row r="385" spans="2:17" s="8" customFormat="1" ht="34.5" customHeight="1">
      <c r="B385" s="69" t="s">
        <v>636</v>
      </c>
      <c r="C385" s="69"/>
      <c r="D385" s="72">
        <v>522300</v>
      </c>
      <c r="E385" s="72"/>
      <c r="F385" s="73" t="s">
        <v>165</v>
      </c>
      <c r="G385" s="73"/>
      <c r="H385" s="95"/>
      <c r="I385" s="95"/>
      <c r="J385" s="96"/>
      <c r="K385" s="96"/>
      <c r="L385" s="15"/>
      <c r="M385" s="15"/>
      <c r="N385" s="15"/>
      <c r="O385" s="15"/>
      <c r="P385" s="15"/>
      <c r="Q385" s="37"/>
    </row>
    <row r="386" spans="2:17" s="8" customFormat="1" ht="34.5" customHeight="1">
      <c r="B386" s="69" t="s">
        <v>637</v>
      </c>
      <c r="C386" s="69"/>
      <c r="D386" s="66">
        <v>523000</v>
      </c>
      <c r="E386" s="66"/>
      <c r="F386" s="67" t="s">
        <v>638</v>
      </c>
      <c r="G386" s="67"/>
      <c r="H386" s="95"/>
      <c r="I386" s="95"/>
      <c r="J386" s="96"/>
      <c r="K386" s="96"/>
      <c r="L386" s="15"/>
      <c r="M386" s="15"/>
      <c r="N386" s="15"/>
      <c r="O386" s="15"/>
      <c r="P386" s="15"/>
      <c r="Q386" s="37"/>
    </row>
    <row r="387" spans="2:17" s="8" customFormat="1" ht="34.5" customHeight="1">
      <c r="B387" s="69" t="s">
        <v>639</v>
      </c>
      <c r="C387" s="69"/>
      <c r="D387" s="72">
        <v>523100</v>
      </c>
      <c r="E387" s="72"/>
      <c r="F387" s="73" t="s">
        <v>166</v>
      </c>
      <c r="G387" s="73"/>
      <c r="H387" s="95"/>
      <c r="I387" s="95"/>
      <c r="J387" s="96"/>
      <c r="K387" s="96"/>
      <c r="L387" s="15"/>
      <c r="M387" s="15"/>
      <c r="N387" s="15"/>
      <c r="O387" s="15"/>
      <c r="P387" s="15"/>
      <c r="Q387" s="37"/>
    </row>
    <row r="388" spans="2:17" s="8" customFormat="1" ht="34.5" customHeight="1">
      <c r="B388" s="69" t="s">
        <v>640</v>
      </c>
      <c r="C388" s="69"/>
      <c r="D388" s="66">
        <v>530000</v>
      </c>
      <c r="E388" s="66"/>
      <c r="F388" s="67" t="s">
        <v>641</v>
      </c>
      <c r="G388" s="67"/>
      <c r="H388" s="95"/>
      <c r="I388" s="95"/>
      <c r="J388" s="96"/>
      <c r="K388" s="96"/>
      <c r="L388" s="15"/>
      <c r="M388" s="15"/>
      <c r="N388" s="15"/>
      <c r="O388" s="15"/>
      <c r="P388" s="15"/>
      <c r="Q388" s="37"/>
    </row>
    <row r="389" spans="2:17" s="8" customFormat="1" ht="34.5" customHeight="1">
      <c r="B389" s="69" t="s">
        <v>642</v>
      </c>
      <c r="C389" s="69"/>
      <c r="D389" s="66">
        <v>531000</v>
      </c>
      <c r="E389" s="66"/>
      <c r="F389" s="67" t="s">
        <v>643</v>
      </c>
      <c r="G389" s="67"/>
      <c r="H389" s="95"/>
      <c r="I389" s="95"/>
      <c r="J389" s="96"/>
      <c r="K389" s="96"/>
      <c r="L389" s="15"/>
      <c r="M389" s="15"/>
      <c r="N389" s="15"/>
      <c r="O389" s="15"/>
      <c r="P389" s="15"/>
      <c r="Q389" s="37"/>
    </row>
    <row r="390" spans="2:17" s="8" customFormat="1" ht="34.5" customHeight="1">
      <c r="B390" s="69" t="s">
        <v>644</v>
      </c>
      <c r="C390" s="69"/>
      <c r="D390" s="72">
        <v>531100</v>
      </c>
      <c r="E390" s="72"/>
      <c r="F390" s="73" t="s">
        <v>167</v>
      </c>
      <c r="G390" s="73"/>
      <c r="H390" s="95"/>
      <c r="I390" s="95"/>
      <c r="J390" s="96"/>
      <c r="K390" s="96"/>
      <c r="L390" s="15"/>
      <c r="M390" s="15"/>
      <c r="N390" s="15"/>
      <c r="O390" s="15"/>
      <c r="P390" s="15"/>
      <c r="Q390" s="37"/>
    </row>
    <row r="391" spans="2:17" s="8" customFormat="1" ht="34.5" customHeight="1">
      <c r="B391" s="69" t="s">
        <v>645</v>
      </c>
      <c r="C391" s="69"/>
      <c r="D391" s="66">
        <v>540000</v>
      </c>
      <c r="E391" s="66"/>
      <c r="F391" s="67" t="s">
        <v>646</v>
      </c>
      <c r="G391" s="67"/>
      <c r="H391" s="95"/>
      <c r="I391" s="95"/>
      <c r="J391" s="96"/>
      <c r="K391" s="96"/>
      <c r="L391" s="15"/>
      <c r="M391" s="15"/>
      <c r="N391" s="15"/>
      <c r="O391" s="15"/>
      <c r="P391" s="15"/>
      <c r="Q391" s="37"/>
    </row>
    <row r="392" spans="2:17" s="8" customFormat="1" ht="34.5" customHeight="1">
      <c r="B392" s="69" t="s">
        <v>647</v>
      </c>
      <c r="C392" s="69"/>
      <c r="D392" s="66">
        <v>541000</v>
      </c>
      <c r="E392" s="66"/>
      <c r="F392" s="67" t="s">
        <v>648</v>
      </c>
      <c r="G392" s="67"/>
      <c r="H392" s="95"/>
      <c r="I392" s="95"/>
      <c r="J392" s="96"/>
      <c r="K392" s="96"/>
      <c r="L392" s="15"/>
      <c r="M392" s="15"/>
      <c r="N392" s="15"/>
      <c r="O392" s="15"/>
      <c r="P392" s="15"/>
      <c r="Q392" s="37"/>
    </row>
    <row r="393" spans="2:17" s="8" customFormat="1" ht="34.5" customHeight="1">
      <c r="B393" s="69" t="s">
        <v>649</v>
      </c>
      <c r="C393" s="69"/>
      <c r="D393" s="72">
        <v>541100</v>
      </c>
      <c r="E393" s="72"/>
      <c r="F393" s="73" t="s">
        <v>168</v>
      </c>
      <c r="G393" s="73"/>
      <c r="H393" s="95"/>
      <c r="I393" s="95"/>
      <c r="J393" s="96"/>
      <c r="K393" s="96"/>
      <c r="L393" s="15"/>
      <c r="M393" s="15"/>
      <c r="N393" s="15"/>
      <c r="O393" s="15"/>
      <c r="P393" s="15"/>
      <c r="Q393" s="37"/>
    </row>
    <row r="394" spans="2:17" s="8" customFormat="1" ht="34.5" customHeight="1">
      <c r="B394" s="69" t="s">
        <v>650</v>
      </c>
      <c r="C394" s="69"/>
      <c r="D394" s="66">
        <v>542000</v>
      </c>
      <c r="E394" s="66"/>
      <c r="F394" s="67" t="s">
        <v>651</v>
      </c>
      <c r="G394" s="67"/>
      <c r="H394" s="97"/>
      <c r="I394" s="97"/>
      <c r="J394" s="73"/>
      <c r="K394" s="73"/>
      <c r="L394" s="15"/>
      <c r="M394" s="15"/>
      <c r="N394" s="15"/>
      <c r="O394" s="15"/>
      <c r="P394" s="15"/>
      <c r="Q394" s="37"/>
    </row>
    <row r="395" spans="2:17" s="8" customFormat="1" ht="34.5" customHeight="1">
      <c r="B395" s="69" t="s">
        <v>652</v>
      </c>
      <c r="C395" s="69"/>
      <c r="D395" s="72">
        <v>542100</v>
      </c>
      <c r="E395" s="72"/>
      <c r="F395" s="73" t="s">
        <v>169</v>
      </c>
      <c r="G395" s="73"/>
      <c r="H395" s="97"/>
      <c r="I395" s="97"/>
      <c r="J395" s="73"/>
      <c r="K395" s="73"/>
      <c r="L395" s="15"/>
      <c r="M395" s="15"/>
      <c r="N395" s="15"/>
      <c r="O395" s="15"/>
      <c r="P395" s="15"/>
      <c r="Q395" s="37"/>
    </row>
    <row r="396" spans="2:17" s="8" customFormat="1" ht="34.5" customHeight="1">
      <c r="B396" s="69" t="s">
        <v>653</v>
      </c>
      <c r="C396" s="69"/>
      <c r="D396" s="66">
        <v>543000</v>
      </c>
      <c r="E396" s="66"/>
      <c r="F396" s="67" t="s">
        <v>654</v>
      </c>
      <c r="G396" s="67"/>
      <c r="H396" s="97"/>
      <c r="I396" s="97"/>
      <c r="J396" s="73"/>
      <c r="K396" s="73"/>
      <c r="L396" s="15"/>
      <c r="M396" s="15"/>
      <c r="N396" s="15"/>
      <c r="O396" s="15"/>
      <c r="P396" s="15"/>
      <c r="Q396" s="37"/>
    </row>
    <row r="397" spans="2:17" s="8" customFormat="1" ht="34.5" customHeight="1">
      <c r="B397" s="7" t="s">
        <v>655</v>
      </c>
      <c r="C397" s="72">
        <v>543100</v>
      </c>
      <c r="D397" s="72"/>
      <c r="E397" s="73" t="s">
        <v>170</v>
      </c>
      <c r="F397" s="73"/>
      <c r="G397" s="73"/>
      <c r="H397" s="73"/>
      <c r="I397" s="97"/>
      <c r="J397" s="97"/>
      <c r="K397" s="1"/>
      <c r="L397" s="15"/>
      <c r="M397" s="15"/>
      <c r="N397" s="15"/>
      <c r="O397" s="15"/>
      <c r="P397" s="15"/>
      <c r="Q397" s="37"/>
    </row>
    <row r="398" spans="2:17" s="8" customFormat="1" ht="34.5" customHeight="1">
      <c r="B398" s="7" t="s">
        <v>656</v>
      </c>
      <c r="C398" s="72">
        <v>543200</v>
      </c>
      <c r="D398" s="72"/>
      <c r="E398" s="73" t="s">
        <v>171</v>
      </c>
      <c r="F398" s="73"/>
      <c r="G398" s="73"/>
      <c r="H398" s="73"/>
      <c r="I398" s="97"/>
      <c r="J398" s="97"/>
      <c r="K398" s="1"/>
      <c r="L398" s="15"/>
      <c r="M398" s="15"/>
      <c r="N398" s="15"/>
      <c r="O398" s="15"/>
      <c r="P398" s="15"/>
      <c r="Q398" s="37"/>
    </row>
    <row r="399" spans="2:17" s="8" customFormat="1" ht="34.5" customHeight="1">
      <c r="B399" s="7" t="s">
        <v>657</v>
      </c>
      <c r="C399" s="66">
        <v>600000</v>
      </c>
      <c r="D399" s="66"/>
      <c r="E399" s="67" t="s">
        <v>658</v>
      </c>
      <c r="F399" s="67"/>
      <c r="G399" s="73"/>
      <c r="H399" s="73"/>
      <c r="I399" s="97"/>
      <c r="J399" s="97"/>
      <c r="K399" s="1"/>
      <c r="L399" s="15"/>
      <c r="M399" s="15"/>
      <c r="N399" s="15"/>
      <c r="O399" s="15"/>
      <c r="P399" s="15"/>
      <c r="Q399" s="37"/>
    </row>
    <row r="400" spans="2:17" s="8" customFormat="1" ht="34.5" customHeight="1">
      <c r="B400" s="7" t="s">
        <v>659</v>
      </c>
      <c r="C400" s="66">
        <v>610000</v>
      </c>
      <c r="D400" s="66"/>
      <c r="E400" s="67" t="s">
        <v>660</v>
      </c>
      <c r="F400" s="67"/>
      <c r="G400" s="73"/>
      <c r="H400" s="73"/>
      <c r="I400" s="97"/>
      <c r="J400" s="97"/>
      <c r="K400" s="1"/>
      <c r="L400" s="15"/>
      <c r="M400" s="15"/>
      <c r="N400" s="15"/>
      <c r="O400" s="15"/>
      <c r="P400" s="15"/>
      <c r="Q400" s="37"/>
    </row>
    <row r="401" spans="2:17" s="8" customFormat="1" ht="34.5" customHeight="1">
      <c r="B401" s="7" t="s">
        <v>661</v>
      </c>
      <c r="C401" s="66">
        <v>611000</v>
      </c>
      <c r="D401" s="66"/>
      <c r="E401" s="67" t="s">
        <v>662</v>
      </c>
      <c r="F401" s="67"/>
      <c r="G401" s="73"/>
      <c r="H401" s="73"/>
      <c r="I401" s="97"/>
      <c r="J401" s="97"/>
      <c r="K401" s="1"/>
      <c r="L401" s="15"/>
      <c r="M401" s="15"/>
      <c r="N401" s="15"/>
      <c r="O401" s="15"/>
      <c r="P401" s="15"/>
      <c r="Q401" s="37"/>
    </row>
    <row r="402" spans="2:17" s="8" customFormat="1" ht="34.5" customHeight="1">
      <c r="B402" s="7" t="s">
        <v>663</v>
      </c>
      <c r="C402" s="72">
        <v>611100</v>
      </c>
      <c r="D402" s="72"/>
      <c r="E402" s="73" t="s">
        <v>664</v>
      </c>
      <c r="F402" s="73"/>
      <c r="G402" s="73"/>
      <c r="H402" s="73"/>
      <c r="I402" s="97"/>
      <c r="J402" s="97"/>
      <c r="K402" s="1"/>
      <c r="L402" s="15"/>
      <c r="M402" s="15"/>
      <c r="N402" s="15"/>
      <c r="O402" s="15"/>
      <c r="P402" s="15"/>
      <c r="Q402" s="37"/>
    </row>
    <row r="403" spans="2:17" s="8" customFormat="1" ht="34.5" customHeight="1">
      <c r="B403" s="7" t="s">
        <v>665</v>
      </c>
      <c r="C403" s="72">
        <v>611200</v>
      </c>
      <c r="D403" s="72"/>
      <c r="E403" s="73" t="s">
        <v>666</v>
      </c>
      <c r="F403" s="73"/>
      <c r="G403" s="73"/>
      <c r="H403" s="73"/>
      <c r="I403" s="97"/>
      <c r="J403" s="97"/>
      <c r="K403" s="1"/>
      <c r="L403" s="15"/>
      <c r="M403" s="15"/>
      <c r="N403" s="15"/>
      <c r="O403" s="15"/>
      <c r="P403" s="15"/>
      <c r="Q403" s="37"/>
    </row>
    <row r="404" spans="2:17" s="8" customFormat="1" ht="34.5" customHeight="1">
      <c r="B404" s="7" t="s">
        <v>667</v>
      </c>
      <c r="C404" s="72">
        <v>611300</v>
      </c>
      <c r="D404" s="72"/>
      <c r="E404" s="73" t="s">
        <v>668</v>
      </c>
      <c r="F404" s="73"/>
      <c r="G404" s="73"/>
      <c r="H404" s="73"/>
      <c r="I404" s="97"/>
      <c r="J404" s="97"/>
      <c r="K404" s="1"/>
      <c r="L404" s="15"/>
      <c r="M404" s="15"/>
      <c r="N404" s="15"/>
      <c r="O404" s="15"/>
      <c r="P404" s="15"/>
      <c r="Q404" s="37"/>
    </row>
    <row r="405" spans="2:17" s="8" customFormat="1" ht="34.5" customHeight="1">
      <c r="B405" s="7" t="s">
        <v>669</v>
      </c>
      <c r="C405" s="72">
        <v>611400</v>
      </c>
      <c r="D405" s="72"/>
      <c r="E405" s="73" t="s">
        <v>670</v>
      </c>
      <c r="F405" s="73"/>
      <c r="G405" s="73"/>
      <c r="H405" s="73"/>
      <c r="I405" s="97"/>
      <c r="J405" s="97"/>
      <c r="K405" s="1"/>
      <c r="L405" s="15"/>
      <c r="M405" s="15"/>
      <c r="N405" s="15"/>
      <c r="O405" s="15"/>
      <c r="P405" s="15"/>
      <c r="Q405" s="37"/>
    </row>
    <row r="406" spans="2:17" s="8" customFormat="1" ht="34.5" customHeight="1">
      <c r="B406" s="7" t="s">
        <v>671</v>
      </c>
      <c r="C406" s="72">
        <v>611500</v>
      </c>
      <c r="D406" s="72"/>
      <c r="E406" s="73" t="s">
        <v>672</v>
      </c>
      <c r="F406" s="73"/>
      <c r="G406" s="73"/>
      <c r="H406" s="73"/>
      <c r="I406" s="97"/>
      <c r="J406" s="97"/>
      <c r="K406" s="1"/>
      <c r="L406" s="15"/>
      <c r="M406" s="15"/>
      <c r="N406" s="15"/>
      <c r="O406" s="15"/>
      <c r="P406" s="15"/>
      <c r="Q406" s="37"/>
    </row>
    <row r="407" spans="2:17" s="8" customFormat="1" ht="34.5" customHeight="1">
      <c r="B407" s="7" t="s">
        <v>673</v>
      </c>
      <c r="C407" s="72">
        <v>611600</v>
      </c>
      <c r="D407" s="72"/>
      <c r="E407" s="73" t="s">
        <v>674</v>
      </c>
      <c r="F407" s="73"/>
      <c r="G407" s="73"/>
      <c r="H407" s="73"/>
      <c r="I407" s="97"/>
      <c r="J407" s="97"/>
      <c r="K407" s="1"/>
      <c r="L407" s="15"/>
      <c r="M407" s="15"/>
      <c r="N407" s="15"/>
      <c r="O407" s="15"/>
      <c r="P407" s="15"/>
      <c r="Q407" s="37"/>
    </row>
    <row r="408" spans="2:17" s="8" customFormat="1" ht="34.5" customHeight="1">
      <c r="B408" s="7" t="s">
        <v>675</v>
      </c>
      <c r="C408" s="72">
        <v>611700</v>
      </c>
      <c r="D408" s="72"/>
      <c r="E408" s="73" t="s">
        <v>676</v>
      </c>
      <c r="F408" s="73"/>
      <c r="G408" s="73"/>
      <c r="H408" s="73"/>
      <c r="I408" s="97"/>
      <c r="J408" s="97"/>
      <c r="K408" s="1"/>
      <c r="L408" s="15"/>
      <c r="M408" s="15"/>
      <c r="N408" s="15"/>
      <c r="O408" s="15"/>
      <c r="P408" s="15"/>
      <c r="Q408" s="37"/>
    </row>
    <row r="409" spans="2:17" s="8" customFormat="1" ht="34.5" customHeight="1">
      <c r="B409" s="7" t="s">
        <v>677</v>
      </c>
      <c r="C409" s="72">
        <v>611800</v>
      </c>
      <c r="D409" s="72"/>
      <c r="E409" s="73" t="s">
        <v>678</v>
      </c>
      <c r="F409" s="73"/>
      <c r="G409" s="73"/>
      <c r="H409" s="73"/>
      <c r="I409" s="97"/>
      <c r="J409" s="97"/>
      <c r="K409" s="1"/>
      <c r="L409" s="15"/>
      <c r="M409" s="15"/>
      <c r="N409" s="15"/>
      <c r="O409" s="15"/>
      <c r="P409" s="15"/>
      <c r="Q409" s="37"/>
    </row>
    <row r="410" spans="2:17" s="8" customFormat="1" ht="34.5" customHeight="1">
      <c r="B410" s="7" t="s">
        <v>679</v>
      </c>
      <c r="C410" s="72">
        <v>611900</v>
      </c>
      <c r="D410" s="72"/>
      <c r="E410" s="73" t="s">
        <v>424</v>
      </c>
      <c r="F410" s="73"/>
      <c r="G410" s="73"/>
      <c r="H410" s="73"/>
      <c r="I410" s="97"/>
      <c r="J410" s="97"/>
      <c r="K410" s="1"/>
      <c r="L410" s="15"/>
      <c r="M410" s="15"/>
      <c r="N410" s="15"/>
      <c r="O410" s="15"/>
      <c r="P410" s="15"/>
      <c r="Q410" s="37"/>
    </row>
    <row r="411" spans="2:17" s="8" customFormat="1" ht="34.5" customHeight="1">
      <c r="B411" s="7" t="s">
        <v>680</v>
      </c>
      <c r="C411" s="66">
        <v>612000</v>
      </c>
      <c r="D411" s="66"/>
      <c r="E411" s="67" t="s">
        <v>681</v>
      </c>
      <c r="F411" s="67"/>
      <c r="G411" s="73"/>
      <c r="H411" s="73"/>
      <c r="I411" s="97"/>
      <c r="J411" s="97"/>
      <c r="K411" s="1"/>
      <c r="L411" s="15"/>
      <c r="M411" s="15"/>
      <c r="N411" s="15"/>
      <c r="O411" s="15"/>
      <c r="P411" s="15"/>
      <c r="Q411" s="37"/>
    </row>
    <row r="412" spans="2:17" s="8" customFormat="1" ht="34.5" customHeight="1">
      <c r="B412" s="7" t="s">
        <v>682</v>
      </c>
      <c r="C412" s="72">
        <v>612100</v>
      </c>
      <c r="D412" s="72"/>
      <c r="E412" s="73" t="s">
        <v>683</v>
      </c>
      <c r="F412" s="73"/>
      <c r="G412" s="73"/>
      <c r="H412" s="73"/>
      <c r="I412" s="97"/>
      <c r="J412" s="97"/>
      <c r="K412" s="1"/>
      <c r="L412" s="15"/>
      <c r="M412" s="15"/>
      <c r="N412" s="15"/>
      <c r="O412" s="15"/>
      <c r="P412" s="15"/>
      <c r="Q412" s="37"/>
    </row>
    <row r="413" spans="2:17" s="8" customFormat="1" ht="34.5" customHeight="1">
      <c r="B413" s="7" t="s">
        <v>684</v>
      </c>
      <c r="C413" s="72">
        <v>612200</v>
      </c>
      <c r="D413" s="72"/>
      <c r="E413" s="73" t="s">
        <v>685</v>
      </c>
      <c r="F413" s="73"/>
      <c r="G413" s="73"/>
      <c r="H413" s="73"/>
      <c r="I413" s="97"/>
      <c r="J413" s="97"/>
      <c r="K413" s="1"/>
      <c r="L413" s="15"/>
      <c r="M413" s="15"/>
      <c r="N413" s="15"/>
      <c r="O413" s="15"/>
      <c r="P413" s="15"/>
      <c r="Q413" s="37"/>
    </row>
    <row r="414" spans="2:17" s="8" customFormat="1" ht="34.5" customHeight="1">
      <c r="B414" s="7" t="s">
        <v>686</v>
      </c>
      <c r="C414" s="72">
        <v>612300</v>
      </c>
      <c r="D414" s="72"/>
      <c r="E414" s="73" t="s">
        <v>687</v>
      </c>
      <c r="F414" s="73"/>
      <c r="G414" s="73"/>
      <c r="H414" s="73"/>
      <c r="I414" s="97"/>
      <c r="J414" s="97"/>
      <c r="K414" s="1"/>
      <c r="L414" s="15"/>
      <c r="M414" s="15"/>
      <c r="N414" s="15"/>
      <c r="O414" s="15"/>
      <c r="P414" s="15"/>
      <c r="Q414" s="37"/>
    </row>
    <row r="415" spans="2:17" s="8" customFormat="1" ht="34.5" customHeight="1">
      <c r="B415" s="7" t="s">
        <v>688</v>
      </c>
      <c r="C415" s="72">
        <v>612400</v>
      </c>
      <c r="D415" s="72"/>
      <c r="E415" s="73" t="s">
        <v>689</v>
      </c>
      <c r="F415" s="73"/>
      <c r="G415" s="73"/>
      <c r="H415" s="73"/>
      <c r="I415" s="97"/>
      <c r="J415" s="97"/>
      <c r="K415" s="1"/>
      <c r="L415" s="15"/>
      <c r="M415" s="15"/>
      <c r="N415" s="15"/>
      <c r="O415" s="15"/>
      <c r="P415" s="15"/>
      <c r="Q415" s="37"/>
    </row>
    <row r="416" spans="2:17" s="8" customFormat="1" ht="34.5" customHeight="1">
      <c r="B416" s="7" t="s">
        <v>690</v>
      </c>
      <c r="C416" s="72">
        <v>612500</v>
      </c>
      <c r="D416" s="72"/>
      <c r="E416" s="73" t="s">
        <v>691</v>
      </c>
      <c r="F416" s="73"/>
      <c r="G416" s="73"/>
      <c r="H416" s="73"/>
      <c r="I416" s="97"/>
      <c r="J416" s="97"/>
      <c r="K416" s="1"/>
      <c r="L416" s="15"/>
      <c r="M416" s="15"/>
      <c r="N416" s="15"/>
      <c r="O416" s="15"/>
      <c r="P416" s="15"/>
      <c r="Q416" s="37"/>
    </row>
    <row r="417" spans="2:17" s="8" customFormat="1" ht="34.5" customHeight="1">
      <c r="B417" s="7" t="s">
        <v>692</v>
      </c>
      <c r="C417" s="72">
        <v>612600</v>
      </c>
      <c r="D417" s="72"/>
      <c r="E417" s="73" t="s">
        <v>693</v>
      </c>
      <c r="F417" s="73"/>
      <c r="G417" s="73"/>
      <c r="H417" s="73"/>
      <c r="I417" s="97"/>
      <c r="J417" s="97"/>
      <c r="K417" s="1"/>
      <c r="L417" s="15"/>
      <c r="M417" s="15"/>
      <c r="N417" s="15"/>
      <c r="O417" s="15"/>
      <c r="P417" s="15"/>
      <c r="Q417" s="37"/>
    </row>
    <row r="418" spans="2:17" s="8" customFormat="1" ht="34.5" customHeight="1">
      <c r="B418" s="7" t="s">
        <v>694</v>
      </c>
      <c r="C418" s="72">
        <v>612900</v>
      </c>
      <c r="D418" s="72"/>
      <c r="E418" s="73" t="s">
        <v>441</v>
      </c>
      <c r="F418" s="73"/>
      <c r="G418" s="73"/>
      <c r="H418" s="73"/>
      <c r="I418" s="97"/>
      <c r="J418" s="97"/>
      <c r="K418" s="1"/>
      <c r="L418" s="15"/>
      <c r="M418" s="15"/>
      <c r="N418" s="15"/>
      <c r="O418" s="15"/>
      <c r="P418" s="15"/>
      <c r="Q418" s="37"/>
    </row>
    <row r="419" spans="2:17" s="8" customFormat="1" ht="34.5" customHeight="1">
      <c r="B419" s="7" t="s">
        <v>695</v>
      </c>
      <c r="C419" s="66">
        <v>613000</v>
      </c>
      <c r="D419" s="66"/>
      <c r="E419" s="67" t="s">
        <v>696</v>
      </c>
      <c r="F419" s="67"/>
      <c r="G419" s="73"/>
      <c r="H419" s="73"/>
      <c r="I419" s="97"/>
      <c r="J419" s="97"/>
      <c r="K419" s="1"/>
      <c r="L419" s="15"/>
      <c r="M419" s="15"/>
      <c r="N419" s="15"/>
      <c r="O419" s="15"/>
      <c r="P419" s="15"/>
      <c r="Q419" s="37"/>
    </row>
    <row r="420" spans="2:17" s="8" customFormat="1" ht="34.5" customHeight="1">
      <c r="B420" s="7" t="s">
        <v>697</v>
      </c>
      <c r="C420" s="72">
        <v>613100</v>
      </c>
      <c r="D420" s="72"/>
      <c r="E420" s="73" t="s">
        <v>698</v>
      </c>
      <c r="F420" s="73"/>
      <c r="G420" s="73"/>
      <c r="H420" s="73"/>
      <c r="I420" s="97"/>
      <c r="J420" s="97"/>
      <c r="K420" s="1"/>
      <c r="L420" s="15"/>
      <c r="M420" s="15"/>
      <c r="N420" s="15"/>
      <c r="O420" s="15"/>
      <c r="P420" s="15"/>
      <c r="Q420" s="37"/>
    </row>
    <row r="421" spans="2:17" s="8" customFormat="1" ht="24.75" customHeight="1">
      <c r="B421" s="69" t="s">
        <v>699</v>
      </c>
      <c r="C421" s="66">
        <v>620000</v>
      </c>
      <c r="D421" s="66"/>
      <c r="E421" s="67" t="s">
        <v>700</v>
      </c>
      <c r="F421" s="67"/>
      <c r="G421" s="73"/>
      <c r="H421" s="73"/>
      <c r="I421" s="97"/>
      <c r="J421" s="97"/>
      <c r="K421" s="82"/>
      <c r="L421" s="43"/>
      <c r="M421" s="43"/>
      <c r="N421" s="43"/>
      <c r="O421" s="43"/>
      <c r="P421" s="43"/>
      <c r="Q421" s="37"/>
    </row>
    <row r="422" spans="2:17" s="8" customFormat="1" ht="21" customHeight="1">
      <c r="B422" s="69"/>
      <c r="C422" s="66"/>
      <c r="D422" s="66"/>
      <c r="E422" s="67" t="s">
        <v>701</v>
      </c>
      <c r="F422" s="67"/>
      <c r="G422" s="73"/>
      <c r="H422" s="73"/>
      <c r="I422" s="97"/>
      <c r="J422" s="97"/>
      <c r="K422" s="82"/>
      <c r="L422" s="44"/>
      <c r="M422" s="44"/>
      <c r="N422" s="44"/>
      <c r="O422" s="44"/>
      <c r="P422" s="44"/>
      <c r="Q422" s="37"/>
    </row>
    <row r="423" spans="2:17" s="8" customFormat="1" ht="34.5" customHeight="1">
      <c r="B423" s="7" t="s">
        <v>702</v>
      </c>
      <c r="C423" s="66">
        <v>621000</v>
      </c>
      <c r="D423" s="66"/>
      <c r="E423" s="67" t="s">
        <v>703</v>
      </c>
      <c r="F423" s="67"/>
      <c r="G423" s="73"/>
      <c r="H423" s="73"/>
      <c r="I423" s="97"/>
      <c r="J423" s="97"/>
      <c r="K423" s="1"/>
      <c r="L423" s="15"/>
      <c r="M423" s="15"/>
      <c r="N423" s="15"/>
      <c r="O423" s="15"/>
      <c r="P423" s="15"/>
      <c r="Q423" s="37"/>
    </row>
    <row r="424" spans="2:17" s="8" customFormat="1" ht="34.5" customHeight="1">
      <c r="B424" s="7" t="s">
        <v>704</v>
      </c>
      <c r="C424" s="72">
        <v>621100</v>
      </c>
      <c r="D424" s="72"/>
      <c r="E424" s="73" t="s">
        <v>705</v>
      </c>
      <c r="F424" s="73"/>
      <c r="G424" s="73"/>
      <c r="H424" s="73"/>
      <c r="I424" s="97"/>
      <c r="J424" s="97"/>
      <c r="K424" s="1"/>
      <c r="L424" s="15"/>
      <c r="M424" s="15"/>
      <c r="N424" s="15"/>
      <c r="O424" s="15"/>
      <c r="P424" s="15"/>
      <c r="Q424" s="37"/>
    </row>
    <row r="425" spans="2:17" s="8" customFormat="1" ht="34.5" customHeight="1">
      <c r="B425" s="7" t="s">
        <v>706</v>
      </c>
      <c r="C425" s="72">
        <v>621200</v>
      </c>
      <c r="D425" s="72"/>
      <c r="E425" s="73" t="s">
        <v>207</v>
      </c>
      <c r="F425" s="73"/>
      <c r="G425" s="73"/>
      <c r="H425" s="73"/>
      <c r="I425" s="97"/>
      <c r="J425" s="97"/>
      <c r="K425" s="1"/>
      <c r="L425" s="15"/>
      <c r="M425" s="15"/>
      <c r="N425" s="15"/>
      <c r="O425" s="15"/>
      <c r="P425" s="15"/>
      <c r="Q425" s="37"/>
    </row>
    <row r="426" spans="2:17" s="8" customFormat="1" ht="34.5" customHeight="1">
      <c r="B426" s="7" t="s">
        <v>707</v>
      </c>
      <c r="C426" s="72">
        <v>621300</v>
      </c>
      <c r="D426" s="72"/>
      <c r="E426" s="73" t="s">
        <v>208</v>
      </c>
      <c r="F426" s="73"/>
      <c r="G426" s="73"/>
      <c r="H426" s="73"/>
      <c r="I426" s="97"/>
      <c r="J426" s="97"/>
      <c r="K426" s="1"/>
      <c r="L426" s="15"/>
      <c r="M426" s="15"/>
      <c r="N426" s="15"/>
      <c r="O426" s="15"/>
      <c r="P426" s="15"/>
      <c r="Q426" s="37"/>
    </row>
    <row r="427" spans="2:17" s="8" customFormat="1" ht="34.5" customHeight="1">
      <c r="B427" s="7" t="s">
        <v>708</v>
      </c>
      <c r="C427" s="72">
        <v>621400</v>
      </c>
      <c r="D427" s="72"/>
      <c r="E427" s="73" t="s">
        <v>709</v>
      </c>
      <c r="F427" s="73"/>
      <c r="G427" s="95"/>
      <c r="H427" s="95"/>
      <c r="I427" s="95"/>
      <c r="J427" s="95"/>
      <c r="K427" s="1"/>
      <c r="L427" s="15"/>
      <c r="M427" s="15"/>
      <c r="N427" s="15"/>
      <c r="O427" s="15"/>
      <c r="P427" s="15"/>
      <c r="Q427" s="37"/>
    </row>
    <row r="428" spans="2:17" s="8" customFormat="1" ht="34.5" customHeight="1">
      <c r="B428" s="7" t="s">
        <v>710</v>
      </c>
      <c r="C428" s="72">
        <v>621500</v>
      </c>
      <c r="D428" s="72"/>
      <c r="E428" s="73" t="s">
        <v>711</v>
      </c>
      <c r="F428" s="73"/>
      <c r="G428" s="95"/>
      <c r="H428" s="95"/>
      <c r="I428" s="95"/>
      <c r="J428" s="95"/>
      <c r="K428" s="1"/>
      <c r="L428" s="15"/>
      <c r="M428" s="15"/>
      <c r="N428" s="15"/>
      <c r="O428" s="15"/>
      <c r="P428" s="15"/>
      <c r="Q428" s="37"/>
    </row>
    <row r="429" spans="2:17" s="8" customFormat="1" ht="34.5" customHeight="1">
      <c r="B429" s="7" t="s">
        <v>712</v>
      </c>
      <c r="C429" s="72">
        <v>621600</v>
      </c>
      <c r="D429" s="72"/>
      <c r="E429" s="73" t="s">
        <v>209</v>
      </c>
      <c r="F429" s="73"/>
      <c r="G429" s="95"/>
      <c r="H429" s="95"/>
      <c r="I429" s="95"/>
      <c r="J429" s="95"/>
      <c r="K429" s="1"/>
      <c r="L429" s="15"/>
      <c r="M429" s="15"/>
      <c r="N429" s="15"/>
      <c r="O429" s="15"/>
      <c r="P429" s="15"/>
      <c r="Q429" s="37"/>
    </row>
    <row r="430" spans="2:17" s="8" customFormat="1" ht="34.5" customHeight="1">
      <c r="B430" s="7" t="s">
        <v>713</v>
      </c>
      <c r="C430" s="72">
        <v>621700</v>
      </c>
      <c r="D430" s="72"/>
      <c r="E430" s="73" t="s">
        <v>714</v>
      </c>
      <c r="F430" s="73"/>
      <c r="G430" s="95"/>
      <c r="H430" s="95"/>
      <c r="I430" s="95"/>
      <c r="J430" s="95"/>
      <c r="K430" s="1"/>
      <c r="L430" s="15"/>
      <c r="M430" s="15"/>
      <c r="N430" s="15"/>
      <c r="O430" s="15"/>
      <c r="P430" s="15"/>
      <c r="Q430" s="37"/>
    </row>
    <row r="431" spans="2:17" s="8" customFormat="1" ht="34.5" customHeight="1">
      <c r="B431" s="7" t="s">
        <v>715</v>
      </c>
      <c r="C431" s="72">
        <v>621800</v>
      </c>
      <c r="D431" s="72"/>
      <c r="E431" s="73" t="s">
        <v>210</v>
      </c>
      <c r="F431" s="73"/>
      <c r="G431" s="95"/>
      <c r="H431" s="95"/>
      <c r="I431" s="95"/>
      <c r="J431" s="95"/>
      <c r="K431" s="1"/>
      <c r="L431" s="15"/>
      <c r="M431" s="15"/>
      <c r="N431" s="15"/>
      <c r="O431" s="15"/>
      <c r="P431" s="15"/>
      <c r="Q431" s="37"/>
    </row>
    <row r="432" spans="2:17" s="8" customFormat="1" ht="34.5" customHeight="1">
      <c r="B432" s="7" t="s">
        <v>716</v>
      </c>
      <c r="C432" s="72">
        <v>621900</v>
      </c>
      <c r="D432" s="72"/>
      <c r="E432" s="73" t="s">
        <v>717</v>
      </c>
      <c r="F432" s="73"/>
      <c r="G432" s="95"/>
      <c r="H432" s="95"/>
      <c r="I432" s="95"/>
      <c r="J432" s="95"/>
      <c r="K432" s="1"/>
      <c r="L432" s="15"/>
      <c r="M432" s="15"/>
      <c r="N432" s="15"/>
      <c r="O432" s="15"/>
      <c r="P432" s="15"/>
      <c r="Q432" s="37"/>
    </row>
    <row r="433" spans="2:17" s="8" customFormat="1" ht="34.5" customHeight="1">
      <c r="B433" s="7" t="s">
        <v>718</v>
      </c>
      <c r="C433" s="66">
        <v>622000</v>
      </c>
      <c r="D433" s="66"/>
      <c r="E433" s="67" t="s">
        <v>719</v>
      </c>
      <c r="F433" s="67"/>
      <c r="G433" s="95"/>
      <c r="H433" s="95"/>
      <c r="I433" s="95"/>
      <c r="J433" s="95"/>
      <c r="K433" s="1"/>
      <c r="L433" s="15"/>
      <c r="M433" s="15"/>
      <c r="N433" s="15"/>
      <c r="O433" s="15"/>
      <c r="P433" s="15"/>
      <c r="Q433" s="37"/>
    </row>
    <row r="434" spans="2:17" s="8" customFormat="1" ht="34.5" customHeight="1">
      <c r="B434" s="7" t="s">
        <v>720</v>
      </c>
      <c r="C434" s="72">
        <v>622100</v>
      </c>
      <c r="D434" s="72"/>
      <c r="E434" s="73" t="s">
        <v>721</v>
      </c>
      <c r="F434" s="73"/>
      <c r="G434" s="95"/>
      <c r="H434" s="95"/>
      <c r="I434" s="95"/>
      <c r="J434" s="95"/>
      <c r="K434" s="1"/>
      <c r="L434" s="15"/>
      <c r="M434" s="15"/>
      <c r="N434" s="15"/>
      <c r="O434" s="15"/>
      <c r="P434" s="15"/>
      <c r="Q434" s="37"/>
    </row>
    <row r="435" spans="2:17" s="8" customFormat="1" ht="34.5" customHeight="1">
      <c r="B435" s="7" t="s">
        <v>722</v>
      </c>
      <c r="C435" s="72">
        <v>622200</v>
      </c>
      <c r="D435" s="72"/>
      <c r="E435" s="73" t="s">
        <v>211</v>
      </c>
      <c r="F435" s="73"/>
      <c r="G435" s="95"/>
      <c r="H435" s="95"/>
      <c r="I435" s="95"/>
      <c r="J435" s="95"/>
      <c r="K435" s="1"/>
      <c r="L435" s="15"/>
      <c r="M435" s="15"/>
      <c r="N435" s="15"/>
      <c r="O435" s="15"/>
      <c r="P435" s="15"/>
      <c r="Q435" s="37"/>
    </row>
    <row r="436" spans="2:17" s="8" customFormat="1" ht="34.5" customHeight="1">
      <c r="B436" s="7" t="s">
        <v>723</v>
      </c>
      <c r="C436" s="72">
        <v>622300</v>
      </c>
      <c r="D436" s="72"/>
      <c r="E436" s="73" t="s">
        <v>212</v>
      </c>
      <c r="F436" s="73"/>
      <c r="G436" s="95"/>
      <c r="H436" s="95"/>
      <c r="I436" s="95"/>
      <c r="J436" s="95"/>
      <c r="K436" s="1"/>
      <c r="L436" s="15"/>
      <c r="M436" s="15"/>
      <c r="N436" s="15"/>
      <c r="O436" s="15"/>
      <c r="P436" s="15"/>
      <c r="Q436" s="37"/>
    </row>
    <row r="437" spans="2:17" s="8" customFormat="1" ht="34.5" customHeight="1">
      <c r="B437" s="7" t="s">
        <v>724</v>
      </c>
      <c r="C437" s="72">
        <v>622400</v>
      </c>
      <c r="D437" s="72"/>
      <c r="E437" s="73" t="s">
        <v>213</v>
      </c>
      <c r="F437" s="73"/>
      <c r="G437" s="95"/>
      <c r="H437" s="95"/>
      <c r="I437" s="95"/>
      <c r="J437" s="95"/>
      <c r="K437" s="1"/>
      <c r="L437" s="15"/>
      <c r="M437" s="15"/>
      <c r="N437" s="15"/>
      <c r="O437" s="15"/>
      <c r="P437" s="15"/>
      <c r="Q437" s="37"/>
    </row>
    <row r="438" spans="2:17" s="8" customFormat="1" ht="34.5" customHeight="1">
      <c r="B438" s="7" t="s">
        <v>725</v>
      </c>
      <c r="C438" s="72">
        <v>622500</v>
      </c>
      <c r="D438" s="72"/>
      <c r="E438" s="73" t="s">
        <v>214</v>
      </c>
      <c r="F438" s="73"/>
      <c r="G438" s="95"/>
      <c r="H438" s="95"/>
      <c r="I438" s="95"/>
      <c r="J438" s="95"/>
      <c r="K438" s="1"/>
      <c r="L438" s="15"/>
      <c r="M438" s="15"/>
      <c r="N438" s="15"/>
      <c r="O438" s="15"/>
      <c r="P438" s="15"/>
      <c r="Q438" s="37"/>
    </row>
    <row r="439" spans="2:17" s="8" customFormat="1" ht="34.5" customHeight="1">
      <c r="B439" s="7" t="s">
        <v>726</v>
      </c>
      <c r="C439" s="72">
        <v>622600</v>
      </c>
      <c r="D439" s="72"/>
      <c r="E439" s="73" t="s">
        <v>215</v>
      </c>
      <c r="F439" s="73"/>
      <c r="G439" s="95"/>
      <c r="H439" s="95"/>
      <c r="I439" s="95"/>
      <c r="J439" s="95"/>
      <c r="K439" s="1"/>
      <c r="L439" s="15"/>
      <c r="M439" s="15"/>
      <c r="N439" s="15"/>
      <c r="O439" s="15"/>
      <c r="P439" s="15"/>
      <c r="Q439" s="37"/>
    </row>
    <row r="440" spans="2:17" s="8" customFormat="1" ht="34.5" customHeight="1">
      <c r="B440" s="7" t="s">
        <v>727</v>
      </c>
      <c r="C440" s="72">
        <v>622700</v>
      </c>
      <c r="D440" s="72"/>
      <c r="E440" s="73" t="s">
        <v>728</v>
      </c>
      <c r="F440" s="73"/>
      <c r="G440" s="95"/>
      <c r="H440" s="95"/>
      <c r="I440" s="95"/>
      <c r="J440" s="95"/>
      <c r="K440" s="1"/>
      <c r="L440" s="15"/>
      <c r="M440" s="15"/>
      <c r="N440" s="15"/>
      <c r="O440" s="15"/>
      <c r="P440" s="15"/>
      <c r="Q440" s="37"/>
    </row>
    <row r="441" spans="2:17" s="8" customFormat="1" ht="27.75" customHeight="1">
      <c r="B441" s="69" t="s">
        <v>729</v>
      </c>
      <c r="C441" s="94"/>
      <c r="D441" s="94"/>
      <c r="E441" s="67" t="s">
        <v>730</v>
      </c>
      <c r="F441" s="67"/>
      <c r="G441" s="90">
        <v>102</v>
      </c>
      <c r="H441" s="90"/>
      <c r="I441" s="68">
        <v>0</v>
      </c>
      <c r="J441" s="68"/>
      <c r="K441" s="70"/>
      <c r="L441" s="41">
        <f>SUM(L12-L185)</f>
        <v>0</v>
      </c>
      <c r="M441" s="41">
        <f>SUM(M12-M185)</f>
        <v>0</v>
      </c>
      <c r="N441" s="41">
        <f>SUM(N12-N185)</f>
        <v>0</v>
      </c>
      <c r="O441" s="41">
        <f>SUM(O12-O185)</f>
        <v>0</v>
      </c>
      <c r="P441" s="41">
        <f>SUM(P12-P185)</f>
        <v>0</v>
      </c>
      <c r="Q441" s="37"/>
    </row>
    <row r="442" spans="2:17" s="8" customFormat="1" ht="18" customHeight="1">
      <c r="B442" s="69"/>
      <c r="C442" s="94"/>
      <c r="D442" s="94"/>
      <c r="E442" s="67" t="s">
        <v>731</v>
      </c>
      <c r="F442" s="67"/>
      <c r="G442" s="90"/>
      <c r="H442" s="90"/>
      <c r="I442" s="68"/>
      <c r="J442" s="68"/>
      <c r="K442" s="70"/>
      <c r="L442" s="42"/>
      <c r="M442" s="42"/>
      <c r="N442" s="42"/>
      <c r="O442" s="42"/>
      <c r="P442" s="42"/>
      <c r="Q442" s="37"/>
    </row>
    <row r="443" spans="2:17" s="8" customFormat="1" ht="24.75" customHeight="1">
      <c r="B443" s="69" t="s">
        <v>732</v>
      </c>
      <c r="C443" s="94"/>
      <c r="D443" s="94"/>
      <c r="E443" s="67" t="s">
        <v>733</v>
      </c>
      <c r="F443" s="67"/>
      <c r="G443" s="90"/>
      <c r="H443" s="90"/>
      <c r="I443" s="90">
        <v>158</v>
      </c>
      <c r="J443" s="90"/>
      <c r="K443" s="75"/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37"/>
    </row>
    <row r="444" spans="2:17" s="8" customFormat="1" ht="20.25" customHeight="1">
      <c r="B444" s="69"/>
      <c r="C444" s="94"/>
      <c r="D444" s="94"/>
      <c r="E444" s="67" t="s">
        <v>734</v>
      </c>
      <c r="F444" s="67"/>
      <c r="G444" s="90"/>
      <c r="H444" s="90"/>
      <c r="I444" s="90"/>
      <c r="J444" s="90"/>
      <c r="K444" s="75"/>
      <c r="L444" s="42"/>
      <c r="M444" s="42"/>
      <c r="N444" s="42"/>
      <c r="O444" s="42"/>
      <c r="P444" s="42"/>
      <c r="Q444" s="37"/>
    </row>
    <row r="445" spans="2:17" s="8" customFormat="1" ht="34.5" customHeight="1">
      <c r="B445" s="7" t="s">
        <v>735</v>
      </c>
      <c r="C445" s="66"/>
      <c r="D445" s="66"/>
      <c r="E445" s="67" t="s">
        <v>736</v>
      </c>
      <c r="F445" s="67"/>
      <c r="G445" s="90">
        <v>266</v>
      </c>
      <c r="H445" s="90"/>
      <c r="I445" s="90">
        <v>368</v>
      </c>
      <c r="J445" s="90"/>
      <c r="K445" s="26"/>
      <c r="L445" s="27"/>
      <c r="M445" s="27"/>
      <c r="N445" s="27"/>
      <c r="O445" s="27"/>
      <c r="P445" s="27"/>
      <c r="Q445" s="37"/>
    </row>
    <row r="446" spans="2:17" s="8" customFormat="1" ht="34.5" customHeight="1">
      <c r="B446" s="7" t="s">
        <v>737</v>
      </c>
      <c r="C446" s="66"/>
      <c r="D446" s="66"/>
      <c r="E446" s="67" t="s">
        <v>738</v>
      </c>
      <c r="F446" s="67"/>
      <c r="G446" s="90">
        <v>55774</v>
      </c>
      <c r="H446" s="90"/>
      <c r="I446" s="90">
        <v>53338</v>
      </c>
      <c r="J446" s="90"/>
      <c r="K446" s="26"/>
      <c r="L446" s="30">
        <f>SUM(L12+L447-L448)</f>
        <v>58892</v>
      </c>
      <c r="M446" s="30">
        <f>SUM(M12+M447-M448)</f>
        <v>4349</v>
      </c>
      <c r="N446" s="30">
        <f>SUM(N12+N447-N448)</f>
        <v>16104</v>
      </c>
      <c r="O446" s="30">
        <f>SUM(O12+O447-O448)</f>
        <v>24328</v>
      </c>
      <c r="P446" s="30">
        <f>SUM(P12+P447-P448)</f>
        <v>14111</v>
      </c>
      <c r="Q446" s="37"/>
    </row>
    <row r="447" spans="2:17" s="8" customFormat="1" ht="34.5" customHeight="1">
      <c r="B447" s="7" t="s">
        <v>739</v>
      </c>
      <c r="C447" s="72"/>
      <c r="D447" s="72"/>
      <c r="E447" s="73" t="s">
        <v>740</v>
      </c>
      <c r="F447" s="73"/>
      <c r="G447" s="77"/>
      <c r="H447" s="77"/>
      <c r="I447" s="77"/>
      <c r="J447" s="77"/>
      <c r="K447" s="26"/>
      <c r="L447" s="27"/>
      <c r="M447" s="27"/>
      <c r="N447" s="27"/>
      <c r="O447" s="27"/>
      <c r="P447" s="27"/>
      <c r="Q447" s="37"/>
    </row>
    <row r="448" spans="2:17" s="8" customFormat="1" ht="34.5" customHeight="1">
      <c r="B448" s="7" t="s">
        <v>741</v>
      </c>
      <c r="C448" s="66"/>
      <c r="D448" s="66"/>
      <c r="E448" s="73" t="s">
        <v>742</v>
      </c>
      <c r="F448" s="73"/>
      <c r="G448" s="77"/>
      <c r="H448" s="77"/>
      <c r="I448" s="77"/>
      <c r="J448" s="77"/>
      <c r="K448" s="26"/>
      <c r="L448" s="27"/>
      <c r="M448" s="27"/>
      <c r="N448" s="27"/>
      <c r="O448" s="27"/>
      <c r="P448" s="27"/>
      <c r="Q448" s="37"/>
    </row>
    <row r="449" spans="2:17" s="8" customFormat="1" ht="27.75" customHeight="1">
      <c r="B449" s="69" t="s">
        <v>743</v>
      </c>
      <c r="C449" s="72"/>
      <c r="D449" s="72"/>
      <c r="E449" s="67" t="s">
        <v>744</v>
      </c>
      <c r="F449" s="67"/>
      <c r="G449" s="90">
        <v>55672</v>
      </c>
      <c r="H449" s="90"/>
      <c r="I449" s="90">
        <v>53706</v>
      </c>
      <c r="J449" s="90"/>
      <c r="K449" s="75"/>
      <c r="L449" s="41">
        <f>SUM(L185-L451+L452)</f>
        <v>58892</v>
      </c>
      <c r="M449" s="41">
        <f>SUM(M185-M451+M452)</f>
        <v>4349</v>
      </c>
      <c r="N449" s="41">
        <f>SUM(N185-N451+N452)</f>
        <v>16104</v>
      </c>
      <c r="O449" s="41">
        <f>SUM(O185-O451+O452)</f>
        <v>24328</v>
      </c>
      <c r="P449" s="41">
        <f>SUM(P185-P451+P452)</f>
        <v>14111</v>
      </c>
      <c r="Q449" s="37"/>
    </row>
    <row r="450" spans="2:17" s="8" customFormat="1" ht="17.25" customHeight="1">
      <c r="B450" s="69"/>
      <c r="C450" s="72"/>
      <c r="D450" s="72"/>
      <c r="E450" s="67" t="s">
        <v>745</v>
      </c>
      <c r="F450" s="67"/>
      <c r="G450" s="90"/>
      <c r="H450" s="90"/>
      <c r="I450" s="90"/>
      <c r="J450" s="90"/>
      <c r="K450" s="75"/>
      <c r="L450" s="42"/>
      <c r="M450" s="42"/>
      <c r="N450" s="42"/>
      <c r="O450" s="42"/>
      <c r="P450" s="42"/>
      <c r="Q450" s="37"/>
    </row>
    <row r="451" spans="2:17" s="8" customFormat="1" ht="34.5" customHeight="1">
      <c r="B451" s="7" t="s">
        <v>746</v>
      </c>
      <c r="C451" s="72"/>
      <c r="D451" s="72"/>
      <c r="E451" s="73" t="s">
        <v>747</v>
      </c>
      <c r="F451" s="73"/>
      <c r="G451" s="77"/>
      <c r="H451" s="77"/>
      <c r="I451" s="77"/>
      <c r="J451" s="77"/>
      <c r="K451" s="26"/>
      <c r="L451" s="27"/>
      <c r="M451" s="27"/>
      <c r="N451" s="27"/>
      <c r="O451" s="27"/>
      <c r="P451" s="27"/>
      <c r="Q451" s="37"/>
    </row>
    <row r="452" spans="2:17" s="8" customFormat="1" ht="34.5" customHeight="1">
      <c r="B452" s="7" t="s">
        <v>748</v>
      </c>
      <c r="C452" s="66"/>
      <c r="D452" s="66"/>
      <c r="E452" s="73" t="s">
        <v>749</v>
      </c>
      <c r="F452" s="73"/>
      <c r="G452" s="90"/>
      <c r="H452" s="90"/>
      <c r="I452" s="90">
        <v>210</v>
      </c>
      <c r="J452" s="90"/>
      <c r="K452" s="26"/>
      <c r="L452" s="27"/>
      <c r="M452" s="27"/>
      <c r="N452" s="27"/>
      <c r="O452" s="27"/>
      <c r="P452" s="27"/>
      <c r="Q452" s="37"/>
    </row>
    <row r="453" spans="2:17" s="8" customFormat="1" ht="24.75" customHeight="1">
      <c r="B453" s="69" t="s">
        <v>750</v>
      </c>
      <c r="C453" s="66"/>
      <c r="D453" s="66"/>
      <c r="E453" s="67" t="s">
        <v>751</v>
      </c>
      <c r="F453" s="67"/>
      <c r="G453" s="90">
        <v>368</v>
      </c>
      <c r="H453" s="90"/>
      <c r="I453" s="90">
        <v>0</v>
      </c>
      <c r="J453" s="90"/>
      <c r="K453" s="75"/>
      <c r="L453" s="41">
        <f>SUM(L445+L446-L449)</f>
        <v>0</v>
      </c>
      <c r="M453" s="41">
        <f>SUM(M445+M446-M449)</f>
        <v>0</v>
      </c>
      <c r="N453" s="41">
        <f>SUM(N445+N446-N449)</f>
        <v>0</v>
      </c>
      <c r="O453" s="41">
        <f>SUM(O445+O446-O449)</f>
        <v>0</v>
      </c>
      <c r="P453" s="41">
        <f>SUM(P445+P446-P449)</f>
        <v>0</v>
      </c>
      <c r="Q453" s="37"/>
    </row>
    <row r="454" spans="2:17" s="8" customFormat="1" ht="18.75" customHeight="1">
      <c r="B454" s="69"/>
      <c r="C454" s="66"/>
      <c r="D454" s="66"/>
      <c r="E454" s="67" t="s">
        <v>752</v>
      </c>
      <c r="F454" s="67"/>
      <c r="G454" s="90"/>
      <c r="H454" s="90"/>
      <c r="I454" s="90"/>
      <c r="J454" s="90"/>
      <c r="K454" s="75"/>
      <c r="L454" s="42"/>
      <c r="M454" s="42"/>
      <c r="N454" s="42"/>
      <c r="O454" s="42"/>
      <c r="P454" s="42"/>
      <c r="Q454" s="37"/>
    </row>
    <row r="455" spans="2:17" ht="18.75">
      <c r="B455" s="9"/>
      <c r="C455" s="9"/>
      <c r="D455" s="9"/>
      <c r="E455" s="9"/>
      <c r="F455" s="9"/>
      <c r="G455" s="32"/>
      <c r="H455" s="33"/>
      <c r="I455" s="33"/>
      <c r="J455" s="33"/>
      <c r="K455" s="32"/>
      <c r="L455" s="34"/>
      <c r="M455" s="34"/>
      <c r="N455" s="34"/>
      <c r="O455" s="34"/>
      <c r="P455" s="34"/>
      <c r="Q455" s="37"/>
    </row>
    <row r="456" spans="7:17" ht="18">
      <c r="G456" s="35"/>
      <c r="H456" s="36"/>
      <c r="I456" s="36"/>
      <c r="J456" s="36"/>
      <c r="K456" s="35"/>
      <c r="L456" s="34"/>
      <c r="M456" s="34"/>
      <c r="N456" s="34"/>
      <c r="O456" s="34"/>
      <c r="P456" s="34"/>
      <c r="Q456" s="35"/>
    </row>
  </sheetData>
  <sheetProtection/>
  <mergeCells count="1944">
    <mergeCell ref="L362:L363"/>
    <mergeCell ref="L364:L365"/>
    <mergeCell ref="B453:B454"/>
    <mergeCell ref="C453:D454"/>
    <mergeCell ref="E453:F453"/>
    <mergeCell ref="G453:H454"/>
    <mergeCell ref="I453:J454"/>
    <mergeCell ref="K453:K454"/>
    <mergeCell ref="E454:F454"/>
    <mergeCell ref="C451:D451"/>
    <mergeCell ref="E451:F451"/>
    <mergeCell ref="G451:H451"/>
    <mergeCell ref="I451:J451"/>
    <mergeCell ref="C452:D452"/>
    <mergeCell ref="E452:F452"/>
    <mergeCell ref="G452:H452"/>
    <mergeCell ref="I452:J452"/>
    <mergeCell ref="B449:B450"/>
    <mergeCell ref="C449:D450"/>
    <mergeCell ref="E449:F449"/>
    <mergeCell ref="G449:H450"/>
    <mergeCell ref="I449:J450"/>
    <mergeCell ref="K449:K450"/>
    <mergeCell ref="E450:F450"/>
    <mergeCell ref="C447:D447"/>
    <mergeCell ref="E447:F447"/>
    <mergeCell ref="G447:H447"/>
    <mergeCell ref="I447:J447"/>
    <mergeCell ref="C448:D448"/>
    <mergeCell ref="E448:F448"/>
    <mergeCell ref="G448:H448"/>
    <mergeCell ref="I448:J448"/>
    <mergeCell ref="C445:D445"/>
    <mergeCell ref="E445:F445"/>
    <mergeCell ref="G445:H445"/>
    <mergeCell ref="I445:J445"/>
    <mergeCell ref="C446:D446"/>
    <mergeCell ref="E446:F446"/>
    <mergeCell ref="G446:H446"/>
    <mergeCell ref="I446:J446"/>
    <mergeCell ref="B443:B444"/>
    <mergeCell ref="C443:D444"/>
    <mergeCell ref="E443:F443"/>
    <mergeCell ref="G443:H444"/>
    <mergeCell ref="I443:J444"/>
    <mergeCell ref="K443:K444"/>
    <mergeCell ref="E444:F444"/>
    <mergeCell ref="B441:B442"/>
    <mergeCell ref="C441:D442"/>
    <mergeCell ref="E441:F441"/>
    <mergeCell ref="G441:H442"/>
    <mergeCell ref="I441:J442"/>
    <mergeCell ref="K441:K442"/>
    <mergeCell ref="E442:F442"/>
    <mergeCell ref="C439:D439"/>
    <mergeCell ref="E439:F439"/>
    <mergeCell ref="G439:H439"/>
    <mergeCell ref="I439:J439"/>
    <mergeCell ref="C440:D440"/>
    <mergeCell ref="E440:F440"/>
    <mergeCell ref="G440:H440"/>
    <mergeCell ref="I440:J440"/>
    <mergeCell ref="C437:D437"/>
    <mergeCell ref="E437:F437"/>
    <mergeCell ref="G437:H437"/>
    <mergeCell ref="I437:J437"/>
    <mergeCell ref="C438:D438"/>
    <mergeCell ref="E438:F438"/>
    <mergeCell ref="G438:H438"/>
    <mergeCell ref="I438:J438"/>
    <mergeCell ref="C435:D435"/>
    <mergeCell ref="E435:F435"/>
    <mergeCell ref="G435:H435"/>
    <mergeCell ref="I435:J435"/>
    <mergeCell ref="C436:D436"/>
    <mergeCell ref="E436:F436"/>
    <mergeCell ref="G436:H436"/>
    <mergeCell ref="I436:J436"/>
    <mergeCell ref="C433:D433"/>
    <mergeCell ref="E433:F433"/>
    <mergeCell ref="G433:H433"/>
    <mergeCell ref="I433:J433"/>
    <mergeCell ref="C434:D434"/>
    <mergeCell ref="E434:F434"/>
    <mergeCell ref="G434:H434"/>
    <mergeCell ref="I434:J434"/>
    <mergeCell ref="C431:D431"/>
    <mergeCell ref="E431:F431"/>
    <mergeCell ref="G431:H431"/>
    <mergeCell ref="I431:J431"/>
    <mergeCell ref="C432:D432"/>
    <mergeCell ref="E432:F432"/>
    <mergeCell ref="G432:H432"/>
    <mergeCell ref="I432:J432"/>
    <mergeCell ref="C429:D429"/>
    <mergeCell ref="E429:F429"/>
    <mergeCell ref="G429:H429"/>
    <mergeCell ref="I429:J429"/>
    <mergeCell ref="C430:D430"/>
    <mergeCell ref="E430:F430"/>
    <mergeCell ref="G430:H430"/>
    <mergeCell ref="I430:J430"/>
    <mergeCell ref="C427:D427"/>
    <mergeCell ref="E427:F427"/>
    <mergeCell ref="G427:H427"/>
    <mergeCell ref="I427:J427"/>
    <mergeCell ref="C428:D428"/>
    <mergeCell ref="E428:F428"/>
    <mergeCell ref="G428:H428"/>
    <mergeCell ref="I428:J428"/>
    <mergeCell ref="C425:D425"/>
    <mergeCell ref="E425:F425"/>
    <mergeCell ref="G425:H425"/>
    <mergeCell ref="I425:J425"/>
    <mergeCell ref="C426:D426"/>
    <mergeCell ref="E426:F426"/>
    <mergeCell ref="G426:H426"/>
    <mergeCell ref="I426:J426"/>
    <mergeCell ref="C423:D423"/>
    <mergeCell ref="E423:F423"/>
    <mergeCell ref="G423:H423"/>
    <mergeCell ref="I423:J423"/>
    <mergeCell ref="C424:D424"/>
    <mergeCell ref="E424:F424"/>
    <mergeCell ref="G424:H424"/>
    <mergeCell ref="I424:J424"/>
    <mergeCell ref="B421:B422"/>
    <mergeCell ref="C421:D422"/>
    <mergeCell ref="E421:F421"/>
    <mergeCell ref="G421:H422"/>
    <mergeCell ref="I421:J422"/>
    <mergeCell ref="K421:K422"/>
    <mergeCell ref="E422:F422"/>
    <mergeCell ref="C419:D419"/>
    <mergeCell ref="E419:F419"/>
    <mergeCell ref="G419:H419"/>
    <mergeCell ref="I419:J419"/>
    <mergeCell ref="C420:D420"/>
    <mergeCell ref="E420:F420"/>
    <mergeCell ref="G420:H420"/>
    <mergeCell ref="I420:J420"/>
    <mergeCell ref="C417:D417"/>
    <mergeCell ref="E417:F417"/>
    <mergeCell ref="G417:H417"/>
    <mergeCell ref="I417:J417"/>
    <mergeCell ref="C418:D418"/>
    <mergeCell ref="E418:F418"/>
    <mergeCell ref="G418:H418"/>
    <mergeCell ref="I418:J418"/>
    <mergeCell ref="C415:D415"/>
    <mergeCell ref="E415:F415"/>
    <mergeCell ref="G415:H415"/>
    <mergeCell ref="I415:J415"/>
    <mergeCell ref="C416:D416"/>
    <mergeCell ref="E416:F416"/>
    <mergeCell ref="G416:H416"/>
    <mergeCell ref="I416:J416"/>
    <mergeCell ref="C413:D413"/>
    <mergeCell ref="E413:F413"/>
    <mergeCell ref="G413:H413"/>
    <mergeCell ref="I413:J413"/>
    <mergeCell ref="C414:D414"/>
    <mergeCell ref="E414:F414"/>
    <mergeCell ref="G414:H414"/>
    <mergeCell ref="I414:J414"/>
    <mergeCell ref="C411:D411"/>
    <mergeCell ref="E411:F411"/>
    <mergeCell ref="G411:H411"/>
    <mergeCell ref="I411:J411"/>
    <mergeCell ref="C412:D412"/>
    <mergeCell ref="E412:F412"/>
    <mergeCell ref="G412:H412"/>
    <mergeCell ref="I412:J412"/>
    <mergeCell ref="C409:D409"/>
    <mergeCell ref="E409:F409"/>
    <mergeCell ref="G409:H409"/>
    <mergeCell ref="I409:J409"/>
    <mergeCell ref="C410:D410"/>
    <mergeCell ref="E410:F410"/>
    <mergeCell ref="G410:H410"/>
    <mergeCell ref="I410:J410"/>
    <mergeCell ref="C407:D407"/>
    <mergeCell ref="E407:F407"/>
    <mergeCell ref="G407:H407"/>
    <mergeCell ref="I407:J407"/>
    <mergeCell ref="C408:D408"/>
    <mergeCell ref="E408:F408"/>
    <mergeCell ref="G408:H408"/>
    <mergeCell ref="I408:J408"/>
    <mergeCell ref="C405:D405"/>
    <mergeCell ref="E405:F405"/>
    <mergeCell ref="G405:H405"/>
    <mergeCell ref="I405:J405"/>
    <mergeCell ref="C406:D406"/>
    <mergeCell ref="E406:F406"/>
    <mergeCell ref="G406:H406"/>
    <mergeCell ref="I406:J406"/>
    <mergeCell ref="C403:D403"/>
    <mergeCell ref="E403:F403"/>
    <mergeCell ref="G403:H403"/>
    <mergeCell ref="I403:J403"/>
    <mergeCell ref="C404:D404"/>
    <mergeCell ref="E404:F404"/>
    <mergeCell ref="G404:H404"/>
    <mergeCell ref="I404:J404"/>
    <mergeCell ref="C401:D401"/>
    <mergeCell ref="E401:F401"/>
    <mergeCell ref="G401:H401"/>
    <mergeCell ref="I401:J401"/>
    <mergeCell ref="C402:D402"/>
    <mergeCell ref="E402:F402"/>
    <mergeCell ref="G402:H402"/>
    <mergeCell ref="I402:J402"/>
    <mergeCell ref="C399:D399"/>
    <mergeCell ref="E399:F399"/>
    <mergeCell ref="G399:H399"/>
    <mergeCell ref="I399:J399"/>
    <mergeCell ref="C400:D400"/>
    <mergeCell ref="E400:F400"/>
    <mergeCell ref="G400:H400"/>
    <mergeCell ref="I400:J400"/>
    <mergeCell ref="C397:D397"/>
    <mergeCell ref="E397:F397"/>
    <mergeCell ref="G397:H397"/>
    <mergeCell ref="I397:J397"/>
    <mergeCell ref="C398:D398"/>
    <mergeCell ref="E398:F398"/>
    <mergeCell ref="G398:H398"/>
    <mergeCell ref="I398:J398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77:C377"/>
    <mergeCell ref="D377:E377"/>
    <mergeCell ref="F377:G377"/>
    <mergeCell ref="H377:I377"/>
    <mergeCell ref="J377:K377"/>
    <mergeCell ref="B378:C378"/>
    <mergeCell ref="D378:E378"/>
    <mergeCell ref="F378:G378"/>
    <mergeCell ref="H378:I378"/>
    <mergeCell ref="J378:K378"/>
    <mergeCell ref="B375:C375"/>
    <mergeCell ref="D375:E375"/>
    <mergeCell ref="F375:G375"/>
    <mergeCell ref="H375:I375"/>
    <mergeCell ref="J375:K375"/>
    <mergeCell ref="B376:C376"/>
    <mergeCell ref="D376:E376"/>
    <mergeCell ref="F376:G376"/>
    <mergeCell ref="H376:I376"/>
    <mergeCell ref="J376:K376"/>
    <mergeCell ref="B373:C373"/>
    <mergeCell ref="D373:E373"/>
    <mergeCell ref="F373:G373"/>
    <mergeCell ref="H373:I373"/>
    <mergeCell ref="J373:K373"/>
    <mergeCell ref="B374:C374"/>
    <mergeCell ref="D374:E374"/>
    <mergeCell ref="F374:G374"/>
    <mergeCell ref="H374:I374"/>
    <mergeCell ref="J374:K374"/>
    <mergeCell ref="B371:C371"/>
    <mergeCell ref="D371:E371"/>
    <mergeCell ref="F371:G371"/>
    <mergeCell ref="H371:I371"/>
    <mergeCell ref="J371:K371"/>
    <mergeCell ref="B372:C372"/>
    <mergeCell ref="D372:E372"/>
    <mergeCell ref="F372:G372"/>
    <mergeCell ref="H372:I372"/>
    <mergeCell ref="J372:K372"/>
    <mergeCell ref="B369:C369"/>
    <mergeCell ref="D369:E369"/>
    <mergeCell ref="F369:G369"/>
    <mergeCell ref="H369:I369"/>
    <mergeCell ref="J369:K369"/>
    <mergeCell ref="B370:C370"/>
    <mergeCell ref="D370:E370"/>
    <mergeCell ref="F370:G370"/>
    <mergeCell ref="H370:I370"/>
    <mergeCell ref="J370:K370"/>
    <mergeCell ref="B367:C367"/>
    <mergeCell ref="D367:E367"/>
    <mergeCell ref="F367:G367"/>
    <mergeCell ref="H367:I367"/>
    <mergeCell ref="J367:K367"/>
    <mergeCell ref="B368:C368"/>
    <mergeCell ref="D368:E368"/>
    <mergeCell ref="F368:G368"/>
    <mergeCell ref="H368:I368"/>
    <mergeCell ref="J368:K368"/>
    <mergeCell ref="B365:C365"/>
    <mergeCell ref="D365:E365"/>
    <mergeCell ref="F365:G365"/>
    <mergeCell ref="H365:I365"/>
    <mergeCell ref="J365:K365"/>
    <mergeCell ref="B366:C366"/>
    <mergeCell ref="D366:E366"/>
    <mergeCell ref="F366:G366"/>
    <mergeCell ref="H366:I366"/>
    <mergeCell ref="J366:K366"/>
    <mergeCell ref="B363:C363"/>
    <mergeCell ref="D363:E363"/>
    <mergeCell ref="F363:G363"/>
    <mergeCell ref="H363:I363"/>
    <mergeCell ref="J363:K363"/>
    <mergeCell ref="B364:C364"/>
    <mergeCell ref="D364:E364"/>
    <mergeCell ref="F364:G364"/>
    <mergeCell ref="H364:I364"/>
    <mergeCell ref="J364:K364"/>
    <mergeCell ref="F361:G361"/>
    <mergeCell ref="B362:C362"/>
    <mergeCell ref="D362:E362"/>
    <mergeCell ref="F362:G362"/>
    <mergeCell ref="H362:I362"/>
    <mergeCell ref="J362:K362"/>
    <mergeCell ref="B359:C359"/>
    <mergeCell ref="D359:E359"/>
    <mergeCell ref="F359:G359"/>
    <mergeCell ref="H359:I359"/>
    <mergeCell ref="J359:K359"/>
    <mergeCell ref="B360:C361"/>
    <mergeCell ref="D360:E361"/>
    <mergeCell ref="F360:G360"/>
    <mergeCell ref="H360:I361"/>
    <mergeCell ref="J360:K361"/>
    <mergeCell ref="B357:C358"/>
    <mergeCell ref="D357:E358"/>
    <mergeCell ref="F357:G357"/>
    <mergeCell ref="H357:I358"/>
    <mergeCell ref="J357:K358"/>
    <mergeCell ref="F358:G358"/>
    <mergeCell ref="C355:D355"/>
    <mergeCell ref="E355:F355"/>
    <mergeCell ref="G355:H355"/>
    <mergeCell ref="I355:J355"/>
    <mergeCell ref="C356:D356"/>
    <mergeCell ref="E356:F356"/>
    <mergeCell ref="G356:H356"/>
    <mergeCell ref="I356:J356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5:D345"/>
    <mergeCell ref="E345:F345"/>
    <mergeCell ref="G345:H345"/>
    <mergeCell ref="I345:J345"/>
    <mergeCell ref="C346:D346"/>
    <mergeCell ref="E346:F346"/>
    <mergeCell ref="G346:H346"/>
    <mergeCell ref="I346:J346"/>
    <mergeCell ref="C343:D343"/>
    <mergeCell ref="E343:F343"/>
    <mergeCell ref="G343:H343"/>
    <mergeCell ref="I343:J343"/>
    <mergeCell ref="C344:D344"/>
    <mergeCell ref="E344:F344"/>
    <mergeCell ref="G344:H344"/>
    <mergeCell ref="I344:J344"/>
    <mergeCell ref="K340:K341"/>
    <mergeCell ref="E341:F341"/>
    <mergeCell ref="C342:D342"/>
    <mergeCell ref="E342:F342"/>
    <mergeCell ref="G342:H342"/>
    <mergeCell ref="I342:J342"/>
    <mergeCell ref="C339:D339"/>
    <mergeCell ref="E339:F339"/>
    <mergeCell ref="G339:H339"/>
    <mergeCell ref="I339:J339"/>
    <mergeCell ref="B340:B341"/>
    <mergeCell ref="C340:D341"/>
    <mergeCell ref="E340:F340"/>
    <mergeCell ref="G340:H341"/>
    <mergeCell ref="I340:J341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C335:D335"/>
    <mergeCell ref="E335:F335"/>
    <mergeCell ref="G335:H335"/>
    <mergeCell ref="I335:J335"/>
    <mergeCell ref="C336:D336"/>
    <mergeCell ref="E336:F336"/>
    <mergeCell ref="G336:H336"/>
    <mergeCell ref="I336:J336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C327:D327"/>
    <mergeCell ref="E327:F327"/>
    <mergeCell ref="G327:H327"/>
    <mergeCell ref="I327:J327"/>
    <mergeCell ref="C328:D328"/>
    <mergeCell ref="E328:F328"/>
    <mergeCell ref="G328:H328"/>
    <mergeCell ref="I328:J328"/>
    <mergeCell ref="K324:K325"/>
    <mergeCell ref="E325:F325"/>
    <mergeCell ref="C326:D326"/>
    <mergeCell ref="E326:F326"/>
    <mergeCell ref="G326:H326"/>
    <mergeCell ref="I326:J326"/>
    <mergeCell ref="C323:D323"/>
    <mergeCell ref="E323:F323"/>
    <mergeCell ref="G323:H323"/>
    <mergeCell ref="I323:J323"/>
    <mergeCell ref="B324:B325"/>
    <mergeCell ref="C324:D325"/>
    <mergeCell ref="E324:F324"/>
    <mergeCell ref="G324:H325"/>
    <mergeCell ref="I324:J325"/>
    <mergeCell ref="K320:K321"/>
    <mergeCell ref="E321:F321"/>
    <mergeCell ref="C322:D322"/>
    <mergeCell ref="E322:F322"/>
    <mergeCell ref="G322:H322"/>
    <mergeCell ref="I322:J322"/>
    <mergeCell ref="C319:D319"/>
    <mergeCell ref="E319:F319"/>
    <mergeCell ref="G319:H319"/>
    <mergeCell ref="I319:J319"/>
    <mergeCell ref="B320:B321"/>
    <mergeCell ref="C320:D321"/>
    <mergeCell ref="E320:F320"/>
    <mergeCell ref="G320:H321"/>
    <mergeCell ref="I320:J321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5:D315"/>
    <mergeCell ref="E315:F315"/>
    <mergeCell ref="G315:H315"/>
    <mergeCell ref="I315:J315"/>
    <mergeCell ref="C316:D316"/>
    <mergeCell ref="E316:F316"/>
    <mergeCell ref="G316:H316"/>
    <mergeCell ref="I316:J316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1:D311"/>
    <mergeCell ref="E311:F311"/>
    <mergeCell ref="G311:H311"/>
    <mergeCell ref="I311:J311"/>
    <mergeCell ref="C312:D312"/>
    <mergeCell ref="E312:F312"/>
    <mergeCell ref="G312:H312"/>
    <mergeCell ref="I312:J312"/>
    <mergeCell ref="B309:B310"/>
    <mergeCell ref="C309:D310"/>
    <mergeCell ref="E309:F309"/>
    <mergeCell ref="G309:H310"/>
    <mergeCell ref="I309:J310"/>
    <mergeCell ref="K309:K310"/>
    <mergeCell ref="E310:F310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B305:B306"/>
    <mergeCell ref="C305:D306"/>
    <mergeCell ref="E305:F305"/>
    <mergeCell ref="G305:H306"/>
    <mergeCell ref="I305:J306"/>
    <mergeCell ref="K305:K306"/>
    <mergeCell ref="E306:F306"/>
    <mergeCell ref="C303:D303"/>
    <mergeCell ref="E303:F303"/>
    <mergeCell ref="G303:H303"/>
    <mergeCell ref="I303:J303"/>
    <mergeCell ref="C304:D304"/>
    <mergeCell ref="E304:F304"/>
    <mergeCell ref="G304:H304"/>
    <mergeCell ref="I304:J304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B295:B296"/>
    <mergeCell ref="C295:D296"/>
    <mergeCell ref="E295:F295"/>
    <mergeCell ref="G295:H296"/>
    <mergeCell ref="I295:J296"/>
    <mergeCell ref="K295:K296"/>
    <mergeCell ref="E296:F296"/>
    <mergeCell ref="C293:D293"/>
    <mergeCell ref="E293:F293"/>
    <mergeCell ref="G293:H293"/>
    <mergeCell ref="I293:J293"/>
    <mergeCell ref="C294:D294"/>
    <mergeCell ref="E294:F294"/>
    <mergeCell ref="G294:H294"/>
    <mergeCell ref="I294:J294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B289:B290"/>
    <mergeCell ref="C289:D290"/>
    <mergeCell ref="G289:H290"/>
    <mergeCell ref="I289:J290"/>
    <mergeCell ref="K289:K290"/>
    <mergeCell ref="E289:F290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C285:D285"/>
    <mergeCell ref="E285:F285"/>
    <mergeCell ref="G285:H285"/>
    <mergeCell ref="I285:J285"/>
    <mergeCell ref="C286:D286"/>
    <mergeCell ref="E286:F286"/>
    <mergeCell ref="G286:H286"/>
    <mergeCell ref="I286:J286"/>
    <mergeCell ref="C283:D283"/>
    <mergeCell ref="E283:F283"/>
    <mergeCell ref="G283:H283"/>
    <mergeCell ref="I283:J283"/>
    <mergeCell ref="C284:D284"/>
    <mergeCell ref="E284:F284"/>
    <mergeCell ref="G284:H284"/>
    <mergeCell ref="I284:J284"/>
    <mergeCell ref="C281:D281"/>
    <mergeCell ref="E281:F281"/>
    <mergeCell ref="G281:H281"/>
    <mergeCell ref="I281:J281"/>
    <mergeCell ref="C282:D282"/>
    <mergeCell ref="E282:F282"/>
    <mergeCell ref="G282:H282"/>
    <mergeCell ref="I282:J282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5:D275"/>
    <mergeCell ref="E275:F275"/>
    <mergeCell ref="G275:H275"/>
    <mergeCell ref="I275:J275"/>
    <mergeCell ref="C276:D276"/>
    <mergeCell ref="E276:F276"/>
    <mergeCell ref="G276:H276"/>
    <mergeCell ref="I276:J276"/>
    <mergeCell ref="C273:D273"/>
    <mergeCell ref="E273:F273"/>
    <mergeCell ref="G273:H273"/>
    <mergeCell ref="I273:J273"/>
    <mergeCell ref="C274:D274"/>
    <mergeCell ref="E274:F274"/>
    <mergeCell ref="G274:H274"/>
    <mergeCell ref="I274:J274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69:D269"/>
    <mergeCell ref="E269:F269"/>
    <mergeCell ref="G269:H269"/>
    <mergeCell ref="I269:J269"/>
    <mergeCell ref="C270:D270"/>
    <mergeCell ref="E270:F270"/>
    <mergeCell ref="G270:H270"/>
    <mergeCell ref="I270:J270"/>
    <mergeCell ref="C267:D267"/>
    <mergeCell ref="E267:F267"/>
    <mergeCell ref="G267:H267"/>
    <mergeCell ref="I267:J267"/>
    <mergeCell ref="C268:D268"/>
    <mergeCell ref="E268:F268"/>
    <mergeCell ref="G268:H268"/>
    <mergeCell ref="I268:J268"/>
    <mergeCell ref="C265:D265"/>
    <mergeCell ref="E265:F265"/>
    <mergeCell ref="G265:H265"/>
    <mergeCell ref="I265:J265"/>
    <mergeCell ref="C266:D266"/>
    <mergeCell ref="E266:F266"/>
    <mergeCell ref="G266:H266"/>
    <mergeCell ref="I266:J266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K257:K258"/>
    <mergeCell ref="E258:F258"/>
    <mergeCell ref="B259:B260"/>
    <mergeCell ref="C259:D260"/>
    <mergeCell ref="E259:F259"/>
    <mergeCell ref="G259:H260"/>
    <mergeCell ref="I259:J260"/>
    <mergeCell ref="K259:K260"/>
    <mergeCell ref="E260:F260"/>
    <mergeCell ref="C256:D256"/>
    <mergeCell ref="E256:F256"/>
    <mergeCell ref="G256:H256"/>
    <mergeCell ref="I256:J256"/>
    <mergeCell ref="B257:B258"/>
    <mergeCell ref="C257:D258"/>
    <mergeCell ref="E257:F257"/>
    <mergeCell ref="G257:H258"/>
    <mergeCell ref="I257:J258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B212:B213"/>
    <mergeCell ref="C212:D213"/>
    <mergeCell ref="E212:F212"/>
    <mergeCell ref="G212:H213"/>
    <mergeCell ref="I212:J213"/>
    <mergeCell ref="K212:K213"/>
    <mergeCell ref="E213:F213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B208:B209"/>
    <mergeCell ref="C208:D209"/>
    <mergeCell ref="E208:F208"/>
    <mergeCell ref="G208:H209"/>
    <mergeCell ref="I208:J209"/>
    <mergeCell ref="K208:K209"/>
    <mergeCell ref="E209:F209"/>
    <mergeCell ref="C206:D206"/>
    <mergeCell ref="E206:F206"/>
    <mergeCell ref="G206:H206"/>
    <mergeCell ref="I206:J206"/>
    <mergeCell ref="C207:D207"/>
    <mergeCell ref="E207:F207"/>
    <mergeCell ref="G207:H207"/>
    <mergeCell ref="I207:J207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B198:B199"/>
    <mergeCell ref="C198:D199"/>
    <mergeCell ref="E198:F198"/>
    <mergeCell ref="G198:H199"/>
    <mergeCell ref="I198:J199"/>
    <mergeCell ref="K198:K199"/>
    <mergeCell ref="E199:F199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C194:D194"/>
    <mergeCell ref="E194:F194"/>
    <mergeCell ref="G194:H194"/>
    <mergeCell ref="I194:J194"/>
    <mergeCell ref="C195:D195"/>
    <mergeCell ref="E195:F195"/>
    <mergeCell ref="G195:H195"/>
    <mergeCell ref="I195:J195"/>
    <mergeCell ref="C192:D192"/>
    <mergeCell ref="E192:F192"/>
    <mergeCell ref="G192:H192"/>
    <mergeCell ref="I192:J192"/>
    <mergeCell ref="C193:D193"/>
    <mergeCell ref="E193:F193"/>
    <mergeCell ref="G193:H193"/>
    <mergeCell ref="I193:J193"/>
    <mergeCell ref="C190:D190"/>
    <mergeCell ref="E190:F190"/>
    <mergeCell ref="G190:H190"/>
    <mergeCell ref="I190:J190"/>
    <mergeCell ref="C191:D191"/>
    <mergeCell ref="E191:F191"/>
    <mergeCell ref="G191:H191"/>
    <mergeCell ref="I191:J191"/>
    <mergeCell ref="K186:K187"/>
    <mergeCell ref="E187:F187"/>
    <mergeCell ref="B188:B189"/>
    <mergeCell ref="C188:D189"/>
    <mergeCell ref="E188:F188"/>
    <mergeCell ref="G188:H189"/>
    <mergeCell ref="I188:J189"/>
    <mergeCell ref="K188:K189"/>
    <mergeCell ref="E189:F189"/>
    <mergeCell ref="C185:D185"/>
    <mergeCell ref="E185:F185"/>
    <mergeCell ref="G185:H185"/>
    <mergeCell ref="I185:J185"/>
    <mergeCell ref="B186:B187"/>
    <mergeCell ref="C186:D187"/>
    <mergeCell ref="E186:F186"/>
    <mergeCell ref="G186:H187"/>
    <mergeCell ref="I186:J187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77:D177"/>
    <mergeCell ref="E177:F177"/>
    <mergeCell ref="G177:H177"/>
    <mergeCell ref="I177:J177"/>
    <mergeCell ref="C178:D178"/>
    <mergeCell ref="E178:F178"/>
    <mergeCell ref="G178:H178"/>
    <mergeCell ref="I178:J178"/>
    <mergeCell ref="C175:D175"/>
    <mergeCell ref="E175:F175"/>
    <mergeCell ref="G175:H175"/>
    <mergeCell ref="I175:J175"/>
    <mergeCell ref="C176:D176"/>
    <mergeCell ref="E176:F176"/>
    <mergeCell ref="G176:H176"/>
    <mergeCell ref="I176:J176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1:D171"/>
    <mergeCell ref="E171:F171"/>
    <mergeCell ref="G171:H171"/>
    <mergeCell ref="I171:J171"/>
    <mergeCell ref="C172:D172"/>
    <mergeCell ref="E172:F172"/>
    <mergeCell ref="G172:H172"/>
    <mergeCell ref="I172:J172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5:D165"/>
    <mergeCell ref="E165:F165"/>
    <mergeCell ref="G165:H165"/>
    <mergeCell ref="I165:J165"/>
    <mergeCell ref="C166:D166"/>
    <mergeCell ref="E166:F166"/>
    <mergeCell ref="G166:H166"/>
    <mergeCell ref="I166:J166"/>
    <mergeCell ref="C163:D163"/>
    <mergeCell ref="E163:F163"/>
    <mergeCell ref="G163:H163"/>
    <mergeCell ref="I163:J163"/>
    <mergeCell ref="C164:D164"/>
    <mergeCell ref="E164:F164"/>
    <mergeCell ref="G164:H164"/>
    <mergeCell ref="I164:J164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B155:B156"/>
    <mergeCell ref="C155:D156"/>
    <mergeCell ref="E155:F155"/>
    <mergeCell ref="G155:H156"/>
    <mergeCell ref="I155:J156"/>
    <mergeCell ref="K155:K156"/>
    <mergeCell ref="E156:F156"/>
    <mergeCell ref="C153:D153"/>
    <mergeCell ref="E153:F153"/>
    <mergeCell ref="G153:H153"/>
    <mergeCell ref="I153:J153"/>
    <mergeCell ref="C154:D154"/>
    <mergeCell ref="E154:F154"/>
    <mergeCell ref="G154:H154"/>
    <mergeCell ref="I154:J154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K144:K145"/>
    <mergeCell ref="E145:F145"/>
    <mergeCell ref="C146:D146"/>
    <mergeCell ref="E146:F146"/>
    <mergeCell ref="G146:H146"/>
    <mergeCell ref="I146:J146"/>
    <mergeCell ref="C143:D143"/>
    <mergeCell ref="E143:F143"/>
    <mergeCell ref="G143:H143"/>
    <mergeCell ref="I143:J143"/>
    <mergeCell ref="B144:B145"/>
    <mergeCell ref="C144:D145"/>
    <mergeCell ref="E144:F144"/>
    <mergeCell ref="G144:H145"/>
    <mergeCell ref="I144:J145"/>
    <mergeCell ref="C141:D141"/>
    <mergeCell ref="E141:F141"/>
    <mergeCell ref="G141:H141"/>
    <mergeCell ref="I141:J141"/>
    <mergeCell ref="C142:D142"/>
    <mergeCell ref="E142:F142"/>
    <mergeCell ref="G142:H142"/>
    <mergeCell ref="I142:J142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33:D133"/>
    <mergeCell ref="E133:F133"/>
    <mergeCell ref="G133:H133"/>
    <mergeCell ref="I133:J133"/>
    <mergeCell ref="C134:D134"/>
    <mergeCell ref="E134:F134"/>
    <mergeCell ref="G134:H134"/>
    <mergeCell ref="I134:J134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K124:K125"/>
    <mergeCell ref="E125:F125"/>
    <mergeCell ref="C126:D126"/>
    <mergeCell ref="E126:F126"/>
    <mergeCell ref="G126:H126"/>
    <mergeCell ref="I126:J126"/>
    <mergeCell ref="C123:D123"/>
    <mergeCell ref="E123:F123"/>
    <mergeCell ref="G123:H123"/>
    <mergeCell ref="I123:J123"/>
    <mergeCell ref="B124:B125"/>
    <mergeCell ref="C124:D125"/>
    <mergeCell ref="E124:F124"/>
    <mergeCell ref="G124:H125"/>
    <mergeCell ref="I124:J125"/>
    <mergeCell ref="C121:D121"/>
    <mergeCell ref="E121:F121"/>
    <mergeCell ref="G121:H121"/>
    <mergeCell ref="I121:J121"/>
    <mergeCell ref="C122:D122"/>
    <mergeCell ref="E122:F122"/>
    <mergeCell ref="G122:H122"/>
    <mergeCell ref="I122:J122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97:D97"/>
    <mergeCell ref="E97:F97"/>
    <mergeCell ref="G97:H97"/>
    <mergeCell ref="I97:J97"/>
    <mergeCell ref="C98:D98"/>
    <mergeCell ref="E98:F98"/>
    <mergeCell ref="G98:H98"/>
    <mergeCell ref="I98:J98"/>
    <mergeCell ref="C95:D95"/>
    <mergeCell ref="E95:F95"/>
    <mergeCell ref="G95:H95"/>
    <mergeCell ref="I95:J95"/>
    <mergeCell ref="C96:D96"/>
    <mergeCell ref="E96:F96"/>
    <mergeCell ref="G96:H96"/>
    <mergeCell ref="I96:J96"/>
    <mergeCell ref="C93:D93"/>
    <mergeCell ref="E93:F93"/>
    <mergeCell ref="G93:H93"/>
    <mergeCell ref="I93:J93"/>
    <mergeCell ref="C94:D94"/>
    <mergeCell ref="E94:F94"/>
    <mergeCell ref="G94:H94"/>
    <mergeCell ref="I94:J94"/>
    <mergeCell ref="C91:D91"/>
    <mergeCell ref="E91:F91"/>
    <mergeCell ref="G91:H91"/>
    <mergeCell ref="I91:J91"/>
    <mergeCell ref="C92:D92"/>
    <mergeCell ref="E92:F92"/>
    <mergeCell ref="G92:H92"/>
    <mergeCell ref="I92:J92"/>
    <mergeCell ref="C89:D89"/>
    <mergeCell ref="E89:F89"/>
    <mergeCell ref="G89:H89"/>
    <mergeCell ref="I89:J89"/>
    <mergeCell ref="C90:D90"/>
    <mergeCell ref="E90:F90"/>
    <mergeCell ref="G90:H90"/>
    <mergeCell ref="I90:J90"/>
    <mergeCell ref="K86:K87"/>
    <mergeCell ref="E87:F87"/>
    <mergeCell ref="C88:D88"/>
    <mergeCell ref="E88:F88"/>
    <mergeCell ref="G88:H88"/>
    <mergeCell ref="I88:J88"/>
    <mergeCell ref="C85:D85"/>
    <mergeCell ref="E85:F85"/>
    <mergeCell ref="G85:H85"/>
    <mergeCell ref="I85:J85"/>
    <mergeCell ref="B86:B87"/>
    <mergeCell ref="C86:D87"/>
    <mergeCell ref="E86:F86"/>
    <mergeCell ref="G86:H87"/>
    <mergeCell ref="I86:J87"/>
    <mergeCell ref="C83:D83"/>
    <mergeCell ref="E83:F83"/>
    <mergeCell ref="G83:H83"/>
    <mergeCell ref="I83:J83"/>
    <mergeCell ref="C84:D84"/>
    <mergeCell ref="E84:F84"/>
    <mergeCell ref="G84:H84"/>
    <mergeCell ref="I84:J84"/>
    <mergeCell ref="C81:D81"/>
    <mergeCell ref="E81:F81"/>
    <mergeCell ref="G81:H81"/>
    <mergeCell ref="I81:J81"/>
    <mergeCell ref="C82:D82"/>
    <mergeCell ref="E82:F82"/>
    <mergeCell ref="G82:H82"/>
    <mergeCell ref="I82:J82"/>
    <mergeCell ref="K78:K79"/>
    <mergeCell ref="E79:F79"/>
    <mergeCell ref="C80:D80"/>
    <mergeCell ref="E80:F80"/>
    <mergeCell ref="G80:H80"/>
    <mergeCell ref="I80:J80"/>
    <mergeCell ref="C77:D77"/>
    <mergeCell ref="E77:F77"/>
    <mergeCell ref="G77:H77"/>
    <mergeCell ref="I77:J77"/>
    <mergeCell ref="B78:B79"/>
    <mergeCell ref="C78:D79"/>
    <mergeCell ref="E78:F78"/>
    <mergeCell ref="G78:H79"/>
    <mergeCell ref="I78:J79"/>
    <mergeCell ref="K74:K75"/>
    <mergeCell ref="E75:F75"/>
    <mergeCell ref="C76:D76"/>
    <mergeCell ref="E76:F76"/>
    <mergeCell ref="G76:H76"/>
    <mergeCell ref="I76:J76"/>
    <mergeCell ref="C73:D73"/>
    <mergeCell ref="E73:F73"/>
    <mergeCell ref="G73:H73"/>
    <mergeCell ref="I73:J73"/>
    <mergeCell ref="B74:B75"/>
    <mergeCell ref="C74:D75"/>
    <mergeCell ref="E74:F74"/>
    <mergeCell ref="G74:H75"/>
    <mergeCell ref="I74:J75"/>
    <mergeCell ref="C71:D71"/>
    <mergeCell ref="E71:F71"/>
    <mergeCell ref="G71:H71"/>
    <mergeCell ref="I71:J71"/>
    <mergeCell ref="C72:D72"/>
    <mergeCell ref="E72:F72"/>
    <mergeCell ref="G72:H72"/>
    <mergeCell ref="I72:J72"/>
    <mergeCell ref="C69:D69"/>
    <mergeCell ref="E69:F69"/>
    <mergeCell ref="G69:H69"/>
    <mergeCell ref="I69:J69"/>
    <mergeCell ref="C70:D70"/>
    <mergeCell ref="E70:F70"/>
    <mergeCell ref="G70:H70"/>
    <mergeCell ref="I70:J70"/>
    <mergeCell ref="B67:B68"/>
    <mergeCell ref="C67:D68"/>
    <mergeCell ref="E67:F67"/>
    <mergeCell ref="G67:H68"/>
    <mergeCell ref="I67:J68"/>
    <mergeCell ref="K67:K68"/>
    <mergeCell ref="E68:F68"/>
    <mergeCell ref="C65:D65"/>
    <mergeCell ref="E65:F65"/>
    <mergeCell ref="G65:H65"/>
    <mergeCell ref="I65:J65"/>
    <mergeCell ref="C66:D66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4:H64"/>
    <mergeCell ref="I64:J64"/>
    <mergeCell ref="B61:B62"/>
    <mergeCell ref="C61:D62"/>
    <mergeCell ref="E61:F61"/>
    <mergeCell ref="G61:H62"/>
    <mergeCell ref="I61:J62"/>
    <mergeCell ref="K61:K62"/>
    <mergeCell ref="E62:F62"/>
    <mergeCell ref="C59:D59"/>
    <mergeCell ref="E59:F59"/>
    <mergeCell ref="G59:H59"/>
    <mergeCell ref="I59:J59"/>
    <mergeCell ref="C60:D60"/>
    <mergeCell ref="E60:F60"/>
    <mergeCell ref="G60:H60"/>
    <mergeCell ref="I60:J60"/>
    <mergeCell ref="C57:D57"/>
    <mergeCell ref="E57:F57"/>
    <mergeCell ref="G57:H57"/>
    <mergeCell ref="I57:J57"/>
    <mergeCell ref="C58:D58"/>
    <mergeCell ref="E58:F58"/>
    <mergeCell ref="G58:H58"/>
    <mergeCell ref="I58:J58"/>
    <mergeCell ref="B55:B56"/>
    <mergeCell ref="C55:D56"/>
    <mergeCell ref="E55:F55"/>
    <mergeCell ref="G55:H56"/>
    <mergeCell ref="I55:J56"/>
    <mergeCell ref="K55:K56"/>
    <mergeCell ref="E56:F56"/>
    <mergeCell ref="C53:D53"/>
    <mergeCell ref="E53:F53"/>
    <mergeCell ref="G53:H53"/>
    <mergeCell ref="I53:J53"/>
    <mergeCell ref="C54:D54"/>
    <mergeCell ref="E54:F54"/>
    <mergeCell ref="G54:H54"/>
    <mergeCell ref="I54:J54"/>
    <mergeCell ref="C51:D51"/>
    <mergeCell ref="E51:F51"/>
    <mergeCell ref="G51:H51"/>
    <mergeCell ref="I51:J51"/>
    <mergeCell ref="C52:D52"/>
    <mergeCell ref="E52:F52"/>
    <mergeCell ref="G52:H52"/>
    <mergeCell ref="I52:J52"/>
    <mergeCell ref="C49:D49"/>
    <mergeCell ref="E49:F49"/>
    <mergeCell ref="G49:H49"/>
    <mergeCell ref="I49:J49"/>
    <mergeCell ref="C50:D50"/>
    <mergeCell ref="E50:F50"/>
    <mergeCell ref="G50:H50"/>
    <mergeCell ref="I50:J50"/>
    <mergeCell ref="C47:D47"/>
    <mergeCell ref="E47:F47"/>
    <mergeCell ref="G47:H47"/>
    <mergeCell ref="I47:J47"/>
    <mergeCell ref="C48:D48"/>
    <mergeCell ref="E48:F48"/>
    <mergeCell ref="G48:H48"/>
    <mergeCell ref="I48:J48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B15:B16"/>
    <mergeCell ref="C15:D16"/>
    <mergeCell ref="E15:F15"/>
    <mergeCell ref="G15:H16"/>
    <mergeCell ref="I15:J16"/>
    <mergeCell ref="K15:K16"/>
    <mergeCell ref="E16:F16"/>
    <mergeCell ref="B13:B14"/>
    <mergeCell ref="C13:D14"/>
    <mergeCell ref="E13:F13"/>
    <mergeCell ref="G13:H14"/>
    <mergeCell ref="I13:J14"/>
    <mergeCell ref="K13:K14"/>
    <mergeCell ref="E14:F14"/>
    <mergeCell ref="C11:D11"/>
    <mergeCell ref="E11:F11"/>
    <mergeCell ref="G11:H11"/>
    <mergeCell ref="I11:J11"/>
    <mergeCell ref="C12:D12"/>
    <mergeCell ref="E12:F12"/>
    <mergeCell ref="G12:H12"/>
    <mergeCell ref="I12:J12"/>
    <mergeCell ref="B4:P4"/>
    <mergeCell ref="B5:P5"/>
    <mergeCell ref="B7:P7"/>
    <mergeCell ref="B9:B10"/>
    <mergeCell ref="C9:D10"/>
    <mergeCell ref="E9:F10"/>
    <mergeCell ref="G9:J9"/>
    <mergeCell ref="L9:P9"/>
    <mergeCell ref="G10:H10"/>
    <mergeCell ref="I10:J10"/>
    <mergeCell ref="L61:L62"/>
    <mergeCell ref="M61:M62"/>
    <mergeCell ref="N61:N62"/>
    <mergeCell ref="O61:O62"/>
    <mergeCell ref="P61:P62"/>
    <mergeCell ref="L55:L56"/>
    <mergeCell ref="M55:M56"/>
    <mergeCell ref="N55:N56"/>
    <mergeCell ref="O55:O56"/>
    <mergeCell ref="P55:P56"/>
    <mergeCell ref="L13:L14"/>
    <mergeCell ref="M13:M14"/>
    <mergeCell ref="N13:N14"/>
    <mergeCell ref="O13:O14"/>
    <mergeCell ref="P13:P14"/>
    <mergeCell ref="L15:L16"/>
    <mergeCell ref="M15:M16"/>
    <mergeCell ref="N15:N16"/>
    <mergeCell ref="O15:O16"/>
    <mergeCell ref="P15:P16"/>
    <mergeCell ref="L74:L75"/>
    <mergeCell ref="M74:M75"/>
    <mergeCell ref="N74:N75"/>
    <mergeCell ref="O74:O75"/>
    <mergeCell ref="P74:P75"/>
    <mergeCell ref="L78:L79"/>
    <mergeCell ref="M78:M79"/>
    <mergeCell ref="N78:N79"/>
    <mergeCell ref="O78:O79"/>
    <mergeCell ref="P78:P79"/>
    <mergeCell ref="L86:L87"/>
    <mergeCell ref="M86:M87"/>
    <mergeCell ref="N86:N87"/>
    <mergeCell ref="O86:O87"/>
    <mergeCell ref="P86:P87"/>
    <mergeCell ref="L124:L125"/>
    <mergeCell ref="M124:M125"/>
    <mergeCell ref="N124:N125"/>
    <mergeCell ref="O124:O125"/>
    <mergeCell ref="P124:P125"/>
    <mergeCell ref="L144:L145"/>
    <mergeCell ref="M144:M145"/>
    <mergeCell ref="N144:N145"/>
    <mergeCell ref="O144:O145"/>
    <mergeCell ref="P144:P145"/>
    <mergeCell ref="L155:L156"/>
    <mergeCell ref="M155:M156"/>
    <mergeCell ref="N155:N156"/>
    <mergeCell ref="O155:O156"/>
    <mergeCell ref="P155:P156"/>
    <mergeCell ref="L188:L189"/>
    <mergeCell ref="M188:M189"/>
    <mergeCell ref="N188:N189"/>
    <mergeCell ref="O188:O189"/>
    <mergeCell ref="P188:P189"/>
    <mergeCell ref="L198:L199"/>
    <mergeCell ref="M198:M199"/>
    <mergeCell ref="N198:N199"/>
    <mergeCell ref="O198:O199"/>
    <mergeCell ref="P198:P199"/>
    <mergeCell ref="L208:L209"/>
    <mergeCell ref="M208:M209"/>
    <mergeCell ref="N208:N209"/>
    <mergeCell ref="O208:O209"/>
    <mergeCell ref="P208:P209"/>
    <mergeCell ref="L212:L213"/>
    <mergeCell ref="M212:M213"/>
    <mergeCell ref="N212:N213"/>
    <mergeCell ref="O212:O213"/>
    <mergeCell ref="P212:P213"/>
    <mergeCell ref="L257:L258"/>
    <mergeCell ref="M257:M258"/>
    <mergeCell ref="N257:N258"/>
    <mergeCell ref="O257:O258"/>
    <mergeCell ref="P257:P258"/>
    <mergeCell ref="L259:L260"/>
    <mergeCell ref="M259:M260"/>
    <mergeCell ref="N259:N260"/>
    <mergeCell ref="O259:O260"/>
    <mergeCell ref="P259:P260"/>
    <mergeCell ref="L295:L296"/>
    <mergeCell ref="M295:M296"/>
    <mergeCell ref="N295:N296"/>
    <mergeCell ref="O295:O296"/>
    <mergeCell ref="P295:P296"/>
    <mergeCell ref="L305:L306"/>
    <mergeCell ref="M305:M306"/>
    <mergeCell ref="N305:N306"/>
    <mergeCell ref="O305:O306"/>
    <mergeCell ref="P305:P306"/>
    <mergeCell ref="L309:L310"/>
    <mergeCell ref="M309:M310"/>
    <mergeCell ref="N309:N310"/>
    <mergeCell ref="O309:O310"/>
    <mergeCell ref="P309:P310"/>
    <mergeCell ref="L320:L321"/>
    <mergeCell ref="M320:M321"/>
    <mergeCell ref="N320:N321"/>
    <mergeCell ref="O320:O321"/>
    <mergeCell ref="P320:P321"/>
    <mergeCell ref="M324:M325"/>
    <mergeCell ref="N324:N325"/>
    <mergeCell ref="O324:O325"/>
    <mergeCell ref="P324:P325"/>
    <mergeCell ref="L340:L341"/>
    <mergeCell ref="M340:M341"/>
    <mergeCell ref="N340:N341"/>
    <mergeCell ref="O340:O341"/>
    <mergeCell ref="P340:P341"/>
    <mergeCell ref="P357:P358"/>
    <mergeCell ref="L360:L361"/>
    <mergeCell ref="M360:M361"/>
    <mergeCell ref="N360:N361"/>
    <mergeCell ref="O360:O361"/>
    <mergeCell ref="P360:P361"/>
    <mergeCell ref="M186:M187"/>
    <mergeCell ref="N186:N187"/>
    <mergeCell ref="O186:O187"/>
    <mergeCell ref="N421:N422"/>
    <mergeCell ref="O421:O422"/>
    <mergeCell ref="L357:L358"/>
    <mergeCell ref="M357:M358"/>
    <mergeCell ref="N357:N358"/>
    <mergeCell ref="O357:O358"/>
    <mergeCell ref="L324:L325"/>
    <mergeCell ref="P441:P442"/>
    <mergeCell ref="P186:P187"/>
    <mergeCell ref="L289:L290"/>
    <mergeCell ref="M289:M290"/>
    <mergeCell ref="N289:N290"/>
    <mergeCell ref="O289:O290"/>
    <mergeCell ref="P289:P290"/>
    <mergeCell ref="L421:L422"/>
    <mergeCell ref="M421:M422"/>
    <mergeCell ref="L186:L187"/>
    <mergeCell ref="L449:L450"/>
    <mergeCell ref="M449:M450"/>
    <mergeCell ref="N449:N450"/>
    <mergeCell ref="O449:O450"/>
    <mergeCell ref="P449:P450"/>
    <mergeCell ref="P421:P422"/>
    <mergeCell ref="L441:L442"/>
    <mergeCell ref="M441:M442"/>
    <mergeCell ref="N441:N442"/>
    <mergeCell ref="O441:O442"/>
    <mergeCell ref="L453:L454"/>
    <mergeCell ref="M453:M454"/>
    <mergeCell ref="N453:N454"/>
    <mergeCell ref="O453:O454"/>
    <mergeCell ref="P453:P454"/>
    <mergeCell ref="L443:L444"/>
    <mergeCell ref="M443:M444"/>
    <mergeCell ref="N443:N444"/>
    <mergeCell ref="O443:O444"/>
    <mergeCell ref="P443:P444"/>
  </mergeCells>
  <printOptions/>
  <pageMargins left="0.7086614173228347" right="0.7086614173228347" top="0.7480314960629921" bottom="0.7480314960629921" header="0.31496062992125984" footer="0.31496062992125984"/>
  <pageSetup orientation="landscape" scale="51" r:id="rId1"/>
  <rowBreaks count="3" manualBreakCount="3">
    <brk id="302" max="15" man="1"/>
    <brk id="422" max="15" man="1"/>
    <brk id="45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2014-12-23T11:33:03Z</cp:lastPrinted>
  <dcterms:created xsi:type="dcterms:W3CDTF">2013-03-07T07:52:21Z</dcterms:created>
  <dcterms:modified xsi:type="dcterms:W3CDTF">2015-04-15T10:58:55Z</dcterms:modified>
  <cp:category/>
  <cp:version/>
  <cp:contentType/>
  <cp:contentStatus/>
</cp:coreProperties>
</file>