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16" windowHeight="11016" tabRatio="892" firstSheet="2" activeTab="3"/>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<sst xmlns="http://schemas.openxmlformats.org/spreadsheetml/2006/main" count="1027" uniqueCount="823">
  <si>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</si>
  <si>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</si>
  <si>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</si>
  <si>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</si>
  <si>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</si>
  <si>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</si>
  <si>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</si>
  <si>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</si>
  <si>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</si>
  <si>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</si>
  <si>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</si>
  <si>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</si>
  <si>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</si>
  <si>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</si>
  <si>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</si>
  <si>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</si>
  <si>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</si>
  <si>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</si>
  <si>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</si>
  <si>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</si>
  <si>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</si>
  <si>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</si>
  <si>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</si>
  <si>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</si>
  <si>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</si>
  <si>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</si>
  <si>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</si>
  <si>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</si>
  <si>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</si>
  <si>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</si>
  <si>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</si>
  <si>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</si>
  <si>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</si>
  <si>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</si>
  <si>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</si>
  <si>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</si>
  <si>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</si>
  <si>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</si>
  <si>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</si>
  <si>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</si>
  <si>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</si>
  <si>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</si>
  <si>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</si>
  <si>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</si>
  <si>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</si>
  <si>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</si>
  <si>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</si>
  <si>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</si>
  <si>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</si>
  <si>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</si>
  <si>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</si>
  <si>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</si>
  <si>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</si>
  <si>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</si>
  <si>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</si>
  <si>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</si>
  <si>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</si>
  <si>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</si>
  <si>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</si>
  <si>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</si>
  <si>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</si>
  <si>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</si>
  <si>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</si>
  <si>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</si>
  <si>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</si>
  <si>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</si>
  <si>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</si>
  <si>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</si>
  <si>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</si>
  <si>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</si>
  <si>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</si>
  <si>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</si>
  <si>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</si>
  <si>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</si>
  <si>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</si>
  <si>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</si>
  <si>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</si>
  <si>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</si>
  <si>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</si>
  <si>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</si>
  <si>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</si>
  <si>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</si>
  <si>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</si>
  <si>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</si>
  <si>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</si>
  <si>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</si>
  <si>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</si>
  <si>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</si>
  <si>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</si>
  <si>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</si>
  <si>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</si>
  <si>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</si>
  <si>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</si>
  <si>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</si>
  <si>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</si>
  <si>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</si>
  <si>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</si>
  <si>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</si>
  <si>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</si>
  <si>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</si>
  <si>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</si>
  <si>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</si>
  <si>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</si>
  <si>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</si>
  <si>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</si>
  <si>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</si>
  <si>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</si>
  <si>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</si>
  <si>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</si>
  <si>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</si>
  <si>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</si>
  <si>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</si>
  <si>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</si>
  <si>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</si>
  <si>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</si>
  <si>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</si>
  <si>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</si>
  <si>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</si>
  <si>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</si>
  <si>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</si>
  <si>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</si>
  <si>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</si>
  <si>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</si>
  <si>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</si>
  <si>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</si>
  <si>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</si>
  <si>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</si>
  <si>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</si>
  <si>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</si>
  <si>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</si>
  <si>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</si>
  <si>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</si>
  <si>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</si>
  <si>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</si>
  <si>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</si>
  <si>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</si>
  <si>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</si>
  <si>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</si>
  <si>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</si>
  <si>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</si>
  <si>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</si>
  <si>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</si>
  <si>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</si>
  <si>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</si>
  <si>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</si>
  <si>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</si>
  <si>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</si>
  <si>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</si>
  <si>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</si>
  <si>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</si>
  <si>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</si>
  <si>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</si>
  <si>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</si>
  <si>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</si>
  <si>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</si>
  <si>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</si>
  <si>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</si>
  <si>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</si>
  <si>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</si>
  <si>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</si>
  <si>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</si>
  <si>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</si>
  <si>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</si>
  <si>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</si>
  <si>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</si>
  <si>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</si>
  <si>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</si>
  <si>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</si>
  <si>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</si>
  <si>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</si>
  <si>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</si>
  <si>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</si>
  <si>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</si>
  <si>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</si>
  <si>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</si>
  <si>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</si>
  <si>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</si>
  <si>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</si>
  <si>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</si>
  <si>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</si>
  <si>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</si>
  <si>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</si>
  <si>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</si>
  <si>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</si>
  <si>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</si>
  <si>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</si>
  <si>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</si>
  <si>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</si>
  <si>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</si>
  <si>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</si>
  <si>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</si>
  <si>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</si>
  <si>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</si>
  <si>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</si>
  <si>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</si>
  <si>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</si>
  <si>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</si>
  <si>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</si>
  <si>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</si>
  <si>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</si>
  <si>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</si>
  <si>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</si>
  <si>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</si>
  <si>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</si>
  <si>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</si>
  <si>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</si>
  <si>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</si>
  <si>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</si>
  <si>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</si>
  <si>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</si>
  <si>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</si>
  <si>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</si>
  <si>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</si>
  <si>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</si>
  <si>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</si>
  <si>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</si>
  <si>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</si>
  <si>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</si>
  <si>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</si>
  <si>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</si>
  <si>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</si>
  <si>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</si>
  <si>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</si>
  <si>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</si>
  <si>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</si>
  <si>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</si>
  <si>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</si>
  <si>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</si>
  <si>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</si>
  <si>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</si>
  <si>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</si>
  <si>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</si>
  <si>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</si>
  <si>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</si>
  <si>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</si>
  <si>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</si>
  <si>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</si>
  <si>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</si>
  <si>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</si>
  <si>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</si>
  <si>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</si>
  <si>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</si>
  <si>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</si>
  <si>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</si>
  <si>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</si>
  <si>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</si>
  <si>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</si>
  <si>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</si>
  <si>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</si>
  <si>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</si>
  <si>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</si>
  <si>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</si>
  <si>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</si>
  <si>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</si>
  <si>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</si>
  <si>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</si>
  <si>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</si>
  <si>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</si>
  <si>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</si>
  <si>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</si>
  <si>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</si>
  <si>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</si>
  <si>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</si>
  <si>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</si>
  <si>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</si>
  <si>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</si>
  <si>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</si>
  <si>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</si>
  <si>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</si>
  <si>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</si>
  <si>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</si>
  <si>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</si>
  <si>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</si>
  <si>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</si>
  <si>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</si>
  <si>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</si>
  <si>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</si>
  <si>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</si>
  <si>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</si>
  <si>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</si>
  <si>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</si>
  <si>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</si>
  <si>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</si>
  <si>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</si>
  <si>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</si>
  <si>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</si>
  <si>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</si>
  <si>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</si>
  <si>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</si>
  <si>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</si>
  <si>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</si>
  <si>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</si>
  <si>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</si>
  <si>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</si>
  <si>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</si>
  <si>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</si>
  <si>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</si>
  <si>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</si>
  <si>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</si>
  <si>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</si>
  <si>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</si>
  <si>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</si>
  <si>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</si>
  <si>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</si>
  <si>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</si>
  <si>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</si>
  <si>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</si>
  <si>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</si>
  <si>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</si>
  <si>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</si>
  <si>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</si>
  <si>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</si>
  <si>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</si>
  <si>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</si>
  <si>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</si>
  <si>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</si>
  <si>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</si>
  <si>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</si>
  <si>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</si>
  <si>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</si>
  <si>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</si>
  <si>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</si>
  <si>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</si>
  <si>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</si>
  <si>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</si>
  <si>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</si>
  <si>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</si>
  <si>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</si>
  <si>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</si>
  <si>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</si>
  <si>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</si>
  <si>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</si>
  <si>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</si>
  <si>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</si>
  <si>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</si>
  <si>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</si>
  <si>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</si>
  <si>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</si>
  <si>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</si>
  <si>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</si>
  <si>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</si>
  <si>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</si>
  <si>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</si>
  <si>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</si>
  <si>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</si>
  <si>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</si>
  <si>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</si>
  <si>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</si>
  <si>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</si>
  <si>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</si>
  <si>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</si>
  <si>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</si>
  <si>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</si>
  <si>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</si>
  <si>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</si>
  <si>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</si>
  <si>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</si>
  <si>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</si>
  <si>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</si>
  <si>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</si>
  <si>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</si>
  <si>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</si>
  <si>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</si>
  <si>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</si>
  <si>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</si>
  <si>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</si>
  <si>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</si>
  <si>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</si>
  <si>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</si>
  <si>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</si>
  <si>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</si>
  <si>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</si>
  <si>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</si>
  <si>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</si>
  <si>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</si>
  <si>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</si>
  <si>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</si>
  <si>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</si>
  <si>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</si>
  <si>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</si>
  <si>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</si>
  <si>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</si>
  <si>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</si>
  <si>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</si>
  <si>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</si>
  <si>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</si>
  <si>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</si>
  <si>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</si>
  <si>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</si>
  <si>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</si>
  <si>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</si>
  <si>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</si>
  <si>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</si>
  <si>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</si>
  <si>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</si>
  <si>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</si>
  <si>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</si>
  <si>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</si>
  <si>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</si>
  <si>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</si>
  <si>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</si>
  <si>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</si>
  <si>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</si>
  <si>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</si>
  <si>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</si>
  <si>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</si>
  <si>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</si>
  <si>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</si>
  <si>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</si>
  <si>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</si>
  <si>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</si>
  <si>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</si>
  <si>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</si>
  <si>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</si>
  <si>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</si>
  <si>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</si>
  <si>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</si>
  <si>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</si>
  <si>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</si>
  <si>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</si>
  <si>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</si>
  <si>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</si>
  <si>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</si>
  <si>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</si>
  <si>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</si>
  <si>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</si>
  <si>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</si>
  <si>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</si>
  <si>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</si>
  <si>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</si>
  <si>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</si>
  <si>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</si>
  <si>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</si>
  <si>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</si>
  <si>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</si>
  <si>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</si>
  <si>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</si>
  <si>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</si>
  <si>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</si>
  <si>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</si>
  <si>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</si>
  <si>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</si>
  <si>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</si>
  <si>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</si>
  <si>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</si>
  <si>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</si>
  <si>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</si>
  <si>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</si>
  <si>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</si>
  <si>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</si>
  <si>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</si>
  <si>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</si>
  <si>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</si>
  <si>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</si>
  <si>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</si>
  <si>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</si>
  <si>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</si>
  <si>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</si>
  <si>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</si>
  <si>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</si>
  <si>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</si>
  <si>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</si>
  <si>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</si>
  <si>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</si>
  <si>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</si>
  <si>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</si>
  <si>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</si>
  <si>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</si>
  <si>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</si>
  <si>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</si>
  <si>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</si>
  <si>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</si>
  <si>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</si>
  <si>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</si>
  <si>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</si>
  <si>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</si>
  <si>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</si>
  <si>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</si>
  <si>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</si>
  <si>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</si>
  <si>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</si>
  <si>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</si>
  <si>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</si>
  <si>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</si>
  <si>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</si>
  <si>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</si>
  <si>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</si>
  <si>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</si>
  <si>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</si>
  <si>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</si>
  <si>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</si>
  <si>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</si>
  <si>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</si>
  <si>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</si>
  <si>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</si>
  <si>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</si>
  <si>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</si>
  <si>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</si>
  <si>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</si>
  <si>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</si>
  <si>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</si>
  <si>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</si>
  <si>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</si>
  <si>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</si>
  <si>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</si>
  <si>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</si>
  <si>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</si>
  <si>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</si>
  <si>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</si>
  <si>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</si>
  <si>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</si>
  <si>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</si>
  <si>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</si>
  <si>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</si>
  <si>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</si>
  <si>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</si>
  <si>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</si>
  <si>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</si>
  <si>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</si>
  <si>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</si>
  <si>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</si>
  <si>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</si>
  <si>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</si>
  <si>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</si>
  <si>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</si>
  <si>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</si>
  <si>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</si>
  <si>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</si>
  <si>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</si>
  <si>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</si>
  <si>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</si>
  <si>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</si>
  <si>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</si>
  <si>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</si>
  <si>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</si>
  <si>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</si>
  <si>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</si>
  <si>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</si>
  <si>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</si>
  <si>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</si>
  <si>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</si>
  <si>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</si>
  <si>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</si>
  <si>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</si>
  <si>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</si>
  <si>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</si>
  <si>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</si>
  <si>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</si>
  <si>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</si>
  <si>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</si>
  <si>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</si>
  <si>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</si>
  <si>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</si>
  <si>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</si>
  <si>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</si>
  <si>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</si>
  <si>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</si>
  <si>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</si>
  <si>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</si>
  <si>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</si>
  <si>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</si>
  <si>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</si>
  <si>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</si>
  <si>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</si>
  <si>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</si>
  <si>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</si>
  <si>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</si>
  <si>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</si>
  <si>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</si>
  <si>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</si>
  <si>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</si>
  <si>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</si>
  <si>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</si>
  <si>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</si>
  <si>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</si>
  <si>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</si>
  <si>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</si>
  <si>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</si>
  <si>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</si>
  <si>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</si>
  <si>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</si>
  <si>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</si>
  <si>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</si>
  <si>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</si>
  <si>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</si>
  <si>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</si>
  <si>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</si>
  <si>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</si>
  <si>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</si>
  <si>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</si>
  <si>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</si>
  <si>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</si>
  <si>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</si>
  <si>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</si>
  <si>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</si>
  <si>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</si>
  <si>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</si>
  <si>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</si>
  <si>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</si>
  <si>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</si>
  <si>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</si>
  <si>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</si>
  <si>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</si>
  <si>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</si>
  <si>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</si>
  <si>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</si>
  <si>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</si>
  <si>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</si>
  <si>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</si>
  <si>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</si>
  <si>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</si>
  <si>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</si>
  <si>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</si>
  <si>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</si>
  <si>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</si>
  <si>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</si>
  <si>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</si>
  <si>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</si>
  <si>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</si>
  <si>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</si>
  <si>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</si>
  <si>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</si>
  <si>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</si>
  <si>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</si>
  <si>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</si>
  <si>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</si>
  <si>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</si>
  <si>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</si>
  <si>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</si>
  <si>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</si>
  <si>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</si>
  <si>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</si>
  <si>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</si>
  <si>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</si>
  <si>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</si>
  <si>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</si>
  <si>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</si>
  <si>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</si>
  <si>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</si>
  <si>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30.06.201_.</t>
  </si>
  <si>
    <t>30.09.201_.</t>
  </si>
  <si>
    <t>31.12.201_.</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</si>
  <si>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</si>
  <si>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</si>
  <si>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</si>
  <si>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</si>
  <si>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</si>
  <si>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</si>
  <si>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</si>
  <si>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</si>
  <si>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</si>
  <si>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</si>
  <si>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</si>
  <si>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</si>
  <si>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</si>
  <si>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</si>
  <si>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</si>
  <si>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</si>
  <si>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</si>
  <si>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</si>
  <si>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</si>
  <si>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</si>
  <si>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</si>
  <si>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</si>
  <si>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</si>
  <si>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</si>
  <si>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</si>
  <si>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</si>
  <si>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</si>
  <si>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</si>
  <si>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</si>
  <si>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</si>
  <si>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ж</t>
  </si>
  <si>
    <t>Oвлашћено лице: __________________________</t>
  </si>
  <si>
    <t xml:space="preserve">Индекс реализација дд.мм.гг /                  план дд.мм.гг </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</si>
  <si>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</si>
  <si>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</si>
  <si>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</si>
  <si>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</si>
  <si>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 xml:space="preserve">Индекс 
 реализација                    01.01. -дд.мм/                   план 01.01. -дд.мм </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</si>
  <si>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</si>
  <si>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</si>
  <si>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</si>
  <si>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</si>
  <si>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</si>
  <si>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</si>
  <si>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</si>
  <si>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</si>
  <si>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</si>
  <si>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</si>
  <si>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</si>
  <si>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</si>
  <si>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</si>
  <si>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</si>
  <si>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</si>
  <si>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</si>
  <si>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 xml:space="preserve">      на дан дд.мм.гггг.</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</si>
  <si>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</si>
  <si>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</si>
  <si>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</si>
  <si>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</si>
  <si>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</si>
  <si>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</si>
  <si>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</si>
  <si>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</si>
  <si>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</si>
  <si>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</si>
  <si>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</si>
  <si>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</si>
  <si>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</si>
  <si>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</si>
  <si>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</si>
  <si>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</si>
  <si>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</si>
  <si>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</si>
  <si>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</si>
  <si>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</si>
  <si>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</si>
  <si>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</si>
  <si>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</si>
  <si>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</si>
  <si>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</si>
  <si>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</si>
  <si>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</si>
  <si>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</si>
  <si>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</si>
  <si>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</si>
  <si>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</si>
  <si>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</si>
  <si>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</si>
  <si>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</si>
  <si>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</si>
  <si>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</si>
  <si>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</si>
  <si>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</si>
  <si>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</si>
  <si>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</si>
  <si>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</si>
  <si>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</si>
  <si>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</si>
  <si>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</si>
  <si>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</si>
  <si>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</si>
  <si>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</si>
  <si>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</si>
  <si>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</si>
  <si>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</si>
  <si>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</si>
  <si>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</si>
  <si>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</si>
  <si>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 xml:space="preserve">Индекс 
 реализација 01.01. -дд.мм/                           план 01.01. -дд.мм </t>
  </si>
  <si>
    <t>Индекс                               реализацијa 01.01.-31.03. /                                план 01.01.-31.03.</t>
  </si>
  <si>
    <t>Индекс 
 реализација 01.01. -дд.мм.гг/                    план 01.01. -дд.мм.гг</t>
  </si>
  <si>
    <t xml:space="preserve">НЕТО ДОБИТ </t>
  </si>
  <si>
    <r>
      <t xml:space="preserve">           201_ </t>
    </r>
    <r>
      <rPr>
        <b/>
        <sz val="12"/>
        <rFont val="Calibri"/>
        <family val="2"/>
      </rPr>
      <t>¹</t>
    </r>
  </si>
  <si>
    <t xml:space="preserve">          201_²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</si>
  <si>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</si>
  <si>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</si>
  <si>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</si>
  <si>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</si>
  <si>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</si>
  <si>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</si>
  <si>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</si>
  <si>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</si>
  <si>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</si>
  <si>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</si>
  <si>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</si>
  <si>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</si>
  <si>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</si>
  <si>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</si>
  <si>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</si>
  <si>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</si>
  <si>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</si>
  <si>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</si>
  <si>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</si>
  <si>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</si>
  <si>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</si>
  <si>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</si>
  <si>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01.01.-30.06.гггг</t>
  </si>
  <si>
    <t>01.01.-30.09.гггг</t>
  </si>
  <si>
    <t>01.01.-31.12.гггг</t>
  </si>
  <si>
    <t>БИЛАНС УСПЕХА за период 01.01 -31.03.2019</t>
  </si>
  <si>
    <t>Реализација 
01.01-31.12.2018.      Претходна година</t>
  </si>
  <si>
    <t>План за
01.01-31.12.2019.             Текућа година</t>
  </si>
  <si>
    <t xml:space="preserve"> 01.01 - 31.03.2019</t>
  </si>
  <si>
    <t>Матични број: 20597011</t>
  </si>
  <si>
    <t>Предузеће: ЈПЗЖС Обреновац</t>
  </si>
  <si>
    <t>у периоду од 01.01. до 31.03.2019. године</t>
  </si>
  <si>
    <t>01.01. - 31.03.2019</t>
  </si>
  <si>
    <t xml:space="preserve">Индекс 
 реализација                    01.01. -31.03/                   план 01.01. -31.03 </t>
  </si>
  <si>
    <t>Предузеће: ЈП ЗЖС Обреновац</t>
  </si>
  <si>
    <t>Плански курс:________</t>
  </si>
  <si>
    <t xml:space="preserve">Датум:24.04.2019                                                                                                                                                  </t>
  </si>
  <si>
    <t>Датум:24.04.2019</t>
  </si>
  <si>
    <t>Стање на дан 31.12.2018 године*</t>
  </si>
  <si>
    <t>Стање на дан 31.03.2019. године**</t>
  </si>
  <si>
    <t>Споразумни раскид уговора</t>
  </si>
  <si>
    <t>План за
01.01-31.12.2018.             Претходна  година</t>
  </si>
  <si>
    <t>01.01. - 31.03.2019 године.</t>
  </si>
  <si>
    <t>31.12.2018. (претходна година)</t>
  </si>
  <si>
    <t>31.03.2019.</t>
  </si>
  <si>
    <t>840-952743-04</t>
  </si>
  <si>
    <t>Управа за трезор</t>
  </si>
  <si>
    <t>170-300030909000-14</t>
  </si>
  <si>
    <t>Уникредит банка</t>
  </si>
  <si>
    <t>340-00000011022265-47</t>
  </si>
  <si>
    <t>Ерсте Банка</t>
  </si>
  <si>
    <t>Датум: 24.04.2019</t>
  </si>
  <si>
    <t>Претходна година
2018</t>
  </si>
  <si>
    <t>План за период 01.01-31.12.2019 текућа година</t>
  </si>
  <si>
    <t>Период од 01.01. до 31.03.2019.</t>
  </si>
  <si>
    <t>Период од 01.01. до 30.06.2019.</t>
  </si>
  <si>
    <t>Период од 01.01. до 30.09.2019.</t>
  </si>
  <si>
    <t>Период од 01.01. до 31.12.2019.</t>
  </si>
  <si>
    <t>Изградња Природњачког дома у Арборетуму</t>
  </si>
  <si>
    <t>Набавка, садња и иницијална нега  за подизање дрвореда на јавним површинама на територији ГО Обреновац</t>
  </si>
  <si>
    <t>Постављање прелаза преко канала у Забрану</t>
  </si>
  <si>
    <t>Наставак изградње пешачке стазе у Арборетуму</t>
  </si>
  <si>
    <t>01.01.-31.03.2019</t>
  </si>
  <si>
    <t>БИЛАНС СТАЊА  на дан 31.03.2019</t>
  </si>
  <si>
    <t>Стање на дан 
31.12.2018.
Претходна година</t>
  </si>
  <si>
    <t>Планирано стање 
на дан 31.12.2019. Текућа година</t>
  </si>
  <si>
    <t>01.03-31.03.2019године.</t>
  </si>
</sst>
</file>

<file path=xl/styles.xml><?xml version="1.0" encoding="utf-8"?>
<styleSheet xmlns="http://schemas.openxmlformats.org/spreadsheetml/2006/main">
  <numFmts count="3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s>
  <fonts count="76">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b/>
      <sz val="12"/>
      <name val="Calibri"/>
      <family val="2"/>
    </font>
    <font>
      <sz val="12"/>
      <name val="Calibri"/>
      <family val="2"/>
    </font>
    <font>
      <sz val="11"/>
      <color indexed="8"/>
      <name val="Times New Roman"/>
      <family val="1"/>
    </font>
    <font>
      <b/>
      <sz val="18"/>
      <name val="Times New Roman"/>
      <family val="1"/>
    </font>
    <font>
      <sz val="18"/>
      <name val="Arial"/>
      <family val="2"/>
    </font>
    <font>
      <sz val="10"/>
      <name val="Cambria"/>
      <family val="1"/>
    </font>
    <font>
      <i/>
      <sz val="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b/>
      <sz val="14"/>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color indexed="63"/>
      </left>
      <right style="thin"/>
      <top>
        <color indexed="63"/>
      </top>
      <bottom style="thin"/>
    </border>
    <border>
      <left style="thin"/>
      <right style="medium"/>
      <top style="medium"/>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color indexed="63"/>
      </left>
      <right>
        <color indexed="63"/>
      </right>
      <top>
        <color indexed="63"/>
      </top>
      <bottom style="medium"/>
    </border>
    <border>
      <left>
        <color indexed="63"/>
      </left>
      <right style="thin"/>
      <top style="thin"/>
      <bottom style="medium"/>
    </border>
    <border>
      <left>
        <color indexed="63"/>
      </left>
      <right style="medium"/>
      <top style="thin"/>
      <bottom style="thin"/>
    </border>
    <border>
      <left style="thin"/>
      <right>
        <color indexed="63"/>
      </right>
      <top>
        <color indexed="63"/>
      </top>
      <bottom style="thin"/>
    </border>
    <border>
      <left style="thin"/>
      <right>
        <color indexed="63"/>
      </right>
      <top style="thin"/>
      <bottom style="thin"/>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color indexed="63"/>
      </bottom>
    </border>
    <border>
      <left style="medium"/>
      <right style="medium"/>
      <top style="medium"/>
      <bottom>
        <color indexed="63"/>
      </bottom>
    </border>
    <border>
      <left>
        <color indexed="63"/>
      </left>
      <right style="medium"/>
      <top style="medium"/>
      <bottom>
        <color indexed="63"/>
      </bottom>
    </border>
    <border>
      <left style="thin"/>
      <right style="medium"/>
      <top>
        <color indexed="63"/>
      </top>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style="medium"/>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color indexed="63"/>
      </bottom>
    </border>
    <border>
      <left style="medium"/>
      <right>
        <color indexed="63"/>
      </right>
      <top style="medium"/>
      <bottom style="thin"/>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style="thin"/>
      <bottom style="medium"/>
    </border>
    <border>
      <left>
        <color indexed="63"/>
      </left>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28"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2" fillId="29" borderId="1" applyNumberFormat="0" applyAlignment="0" applyProtection="0"/>
    <xf numFmtId="0" fontId="63" fillId="0" borderId="6" applyNumberFormat="0" applyFill="0" applyAlignment="0" applyProtection="0"/>
    <xf numFmtId="0" fontId="64" fillId="30" borderId="0" applyNumberFormat="0" applyBorder="0" applyAlignment="0" applyProtection="0"/>
    <xf numFmtId="0" fontId="0" fillId="0" borderId="0">
      <alignment/>
      <protection/>
    </xf>
    <xf numFmtId="0" fontId="0" fillId="31" borderId="7" applyNumberFormat="0" applyFont="0" applyAlignment="0" applyProtection="0"/>
    <xf numFmtId="0" fontId="65" fillId="26"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6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49" fontId="1" fillId="0" borderId="0" xfId="0" applyNumberFormat="1" applyFont="1" applyAlignment="1">
      <alignment/>
    </xf>
    <xf numFmtId="49" fontId="2" fillId="0" borderId="0" xfId="0" applyNumberFormat="1" applyFont="1" applyAlignment="1">
      <alignment/>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0" fontId="11" fillId="32" borderId="10" xfId="57" applyFont="1" applyFill="1" applyBorder="1" applyAlignment="1">
      <alignment horizontal="left" wrapText="1"/>
      <protection/>
    </xf>
    <xf numFmtId="0" fontId="11" fillId="32" borderId="10" xfId="57" applyFont="1" applyFill="1" applyBorder="1" applyAlignment="1">
      <alignment horizontal="left"/>
      <protection/>
    </xf>
    <xf numFmtId="0" fontId="11" fillId="0" borderId="0" xfId="0" applyFont="1" applyBorder="1" applyAlignment="1">
      <alignment vertical="center"/>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4" fillId="0" borderId="10" xfId="0" applyFont="1" applyBorder="1" applyAlignment="1">
      <alignment horizontal="center" vertical="center" wrapText="1"/>
    </xf>
    <xf numFmtId="0" fontId="69" fillId="0" borderId="10" xfId="0" applyFont="1" applyBorder="1" applyAlignment="1">
      <alignment horizontal="center" vertical="center"/>
    </xf>
    <xf numFmtId="0" fontId="69"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2" fillId="0" borderId="10" xfId="0" applyFont="1" applyBorder="1" applyAlignment="1">
      <alignment/>
    </xf>
    <xf numFmtId="0" fontId="2" fillId="0" borderId="0" xfId="0" applyFont="1" applyAlignment="1">
      <alignment vertical="center"/>
    </xf>
    <xf numFmtId="0" fontId="70" fillId="0" borderId="11" xfId="0" applyFont="1" applyBorder="1" applyAlignment="1">
      <alignment vertical="center" wrapText="1"/>
    </xf>
    <xf numFmtId="0" fontId="71" fillId="0" borderId="10" xfId="0" applyFont="1" applyBorder="1" applyAlignment="1">
      <alignment horizontal="center" vertical="center" wrapText="1"/>
    </xf>
    <xf numFmtId="0" fontId="71" fillId="0" borderId="11" xfId="0" applyFont="1" applyBorder="1" applyAlignment="1">
      <alignment vertical="center" wrapText="1"/>
    </xf>
    <xf numFmtId="0" fontId="70" fillId="0" borderId="12" xfId="0" applyFont="1" applyBorder="1" applyAlignment="1">
      <alignment vertical="center" wrapText="1"/>
    </xf>
    <xf numFmtId="0" fontId="71"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3" fontId="12" fillId="0" borderId="0" xfId="0" applyNumberFormat="1" applyFont="1" applyFill="1" applyAlignment="1">
      <alignment horizontal="right" vertical="center"/>
    </xf>
    <xf numFmtId="0" fontId="5" fillId="0" borderId="0" xfId="0" applyFont="1" applyAlignment="1">
      <alignment/>
    </xf>
    <xf numFmtId="0" fontId="2" fillId="0" borderId="17" xfId="0" applyFont="1" applyBorder="1" applyAlignment="1">
      <alignment horizontal="center" vertical="center" wrapText="1"/>
    </xf>
    <xf numFmtId="0" fontId="70" fillId="0" borderId="17" xfId="0" applyFont="1" applyBorder="1" applyAlignment="1">
      <alignment vertical="center" wrapText="1"/>
    </xf>
    <xf numFmtId="0" fontId="71"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19" xfId="0" applyFont="1" applyBorder="1" applyAlignment="1">
      <alignment horizontal="left" wrapText="1"/>
    </xf>
    <xf numFmtId="0" fontId="2" fillId="0" borderId="20" xfId="0" applyFont="1" applyBorder="1" applyAlignment="1">
      <alignment/>
    </xf>
    <xf numFmtId="0" fontId="2" fillId="0" borderId="0" xfId="0" applyFont="1" applyBorder="1" applyAlignment="1">
      <alignment horizontal="left" wrapText="1"/>
    </xf>
    <xf numFmtId="0" fontId="2" fillId="0" borderId="21" xfId="0" applyFont="1" applyBorder="1" applyAlignment="1">
      <alignment horizontal="left" wrapText="1"/>
    </xf>
    <xf numFmtId="0" fontId="11" fillId="32" borderId="16" xfId="57"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2" xfId="0" applyNumberFormat="1" applyFont="1" applyBorder="1" applyAlignment="1">
      <alignment horizontal="center" vertical="center"/>
    </xf>
    <xf numFmtId="0" fontId="14" fillId="0" borderId="23"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2" fillId="0" borderId="24" xfId="0" applyFont="1" applyBorder="1" applyAlignment="1">
      <alignment/>
    </xf>
    <xf numFmtId="0" fontId="14" fillId="0" borderId="15" xfId="0" applyFont="1" applyBorder="1" applyAlignment="1">
      <alignment horizontal="center" vertical="center" wrapText="1"/>
    </xf>
    <xf numFmtId="0" fontId="69" fillId="0" borderId="15" xfId="0" applyFont="1" applyBorder="1" applyAlignment="1">
      <alignment horizontal="center" vertical="center"/>
    </xf>
    <xf numFmtId="0" fontId="69" fillId="0" borderId="11" xfId="0" applyFont="1" applyBorder="1" applyAlignment="1">
      <alignment horizontal="center" vertical="center" wrapText="1"/>
    </xf>
    <xf numFmtId="0" fontId="69" fillId="0" borderId="15" xfId="0" applyFont="1" applyBorder="1" applyAlignment="1">
      <alignment/>
    </xf>
    <xf numFmtId="0" fontId="69" fillId="0" borderId="12" xfId="0" applyFont="1" applyBorder="1" applyAlignment="1">
      <alignment horizontal="center" vertical="center" wrapText="1"/>
    </xf>
    <xf numFmtId="0" fontId="69" fillId="0" borderId="13" xfId="0" applyFont="1" applyBorder="1" applyAlignment="1">
      <alignment/>
    </xf>
    <xf numFmtId="0" fontId="69" fillId="0" borderId="14" xfId="0" applyFont="1" applyBorder="1" applyAlignment="1">
      <alignment/>
    </xf>
    <xf numFmtId="0" fontId="2" fillId="0" borderId="25"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xf>
    <xf numFmtId="0" fontId="1" fillId="0" borderId="16"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5" xfId="0" applyFont="1" applyBorder="1" applyAlignment="1">
      <alignment/>
    </xf>
    <xf numFmtId="0" fontId="1" fillId="0" borderId="31" xfId="0" applyFont="1" applyBorder="1" applyAlignment="1">
      <alignment horizontal="center" vertical="center" wrapText="1"/>
    </xf>
    <xf numFmtId="0" fontId="1" fillId="0" borderId="32"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3" xfId="0" applyFont="1" applyBorder="1" applyAlignment="1">
      <alignment/>
    </xf>
    <xf numFmtId="0" fontId="1" fillId="0" borderId="22" xfId="0" applyFont="1" applyBorder="1" applyAlignment="1">
      <alignment/>
    </xf>
    <xf numFmtId="0" fontId="1" fillId="0" borderId="23" xfId="0" applyFont="1" applyBorder="1" applyAlignment="1">
      <alignment/>
    </xf>
    <xf numFmtId="0" fontId="2" fillId="0" borderId="23"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1" xfId="0" applyFont="1" applyBorder="1" applyAlignment="1">
      <alignment/>
    </xf>
    <xf numFmtId="0" fontId="1" fillId="0" borderId="34" xfId="0" applyFont="1" applyBorder="1" applyAlignment="1">
      <alignment/>
    </xf>
    <xf numFmtId="0" fontId="8" fillId="0" borderId="28" xfId="0" applyFont="1" applyBorder="1" applyAlignment="1">
      <alignment/>
    </xf>
    <xf numFmtId="0" fontId="1" fillId="0" borderId="30" xfId="0" applyFont="1" applyBorder="1" applyAlignment="1">
      <alignment/>
    </xf>
    <xf numFmtId="0" fontId="2" fillId="0" borderId="35" xfId="0" applyFont="1" applyBorder="1" applyAlignment="1">
      <alignment horizontal="center" vertical="center" wrapText="1"/>
    </xf>
    <xf numFmtId="0" fontId="20" fillId="0" borderId="0" xfId="57" applyFont="1">
      <alignment/>
      <protection/>
    </xf>
    <xf numFmtId="0" fontId="20"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1" fillId="0" borderId="17" xfId="57" applyFont="1" applyBorder="1" applyAlignment="1">
      <alignment horizontal="center" vertical="center" wrapText="1"/>
      <protection/>
    </xf>
    <xf numFmtId="0" fontId="21" fillId="0" borderId="16" xfId="57" applyFont="1" applyBorder="1" applyAlignment="1">
      <alignment horizontal="center" vertical="center" wrapText="1"/>
      <protection/>
    </xf>
    <xf numFmtId="0" fontId="21" fillId="0" borderId="31" xfId="57" applyFont="1" applyBorder="1" applyAlignment="1">
      <alignment horizontal="center" vertical="center" wrapText="1"/>
      <protection/>
    </xf>
    <xf numFmtId="0" fontId="21"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1"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lignment/>
      <protection/>
    </xf>
    <xf numFmtId="0" fontId="10" fillId="0" borderId="0" xfId="57" applyFont="1" applyAlignment="1">
      <alignment horizontal="center"/>
      <protection/>
    </xf>
    <xf numFmtId="0" fontId="21" fillId="35" borderId="11" xfId="57" applyFont="1" applyFill="1" applyBorder="1" applyAlignment="1">
      <alignmen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0" fontId="13" fillId="35" borderId="36" xfId="57" applyFont="1" applyFill="1" applyBorder="1" applyAlignment="1">
      <alignment horizontal="center" vertical="center" wrapText="1"/>
      <protection/>
    </xf>
    <xf numFmtId="3" fontId="22" fillId="0" borderId="10" xfId="57" applyNumberFormat="1" applyFont="1" applyBorder="1" applyAlignment="1">
      <alignment vertical="center" wrapText="1"/>
      <protection/>
    </xf>
    <xf numFmtId="3" fontId="22" fillId="0" borderId="15" xfId="57" applyNumberFormat="1" applyFont="1" applyBorder="1" applyAlignment="1">
      <alignment vertical="center" wrapText="1"/>
      <protection/>
    </xf>
    <xf numFmtId="3" fontId="22" fillId="35" borderId="10" xfId="57" applyNumberFormat="1" applyFont="1" applyFill="1" applyBorder="1" applyAlignment="1">
      <alignment vertical="center" wrapText="1"/>
      <protection/>
    </xf>
    <xf numFmtId="3" fontId="22" fillId="35" borderId="15" xfId="57" applyNumberFormat="1" applyFont="1" applyFill="1" applyBorder="1" applyAlignment="1">
      <alignment vertical="center" wrapText="1"/>
      <protection/>
    </xf>
    <xf numFmtId="3" fontId="22"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2" fillId="0" borderId="13" xfId="57" applyNumberFormat="1" applyFont="1" applyBorder="1" applyAlignment="1">
      <alignment vertical="center" wrapText="1"/>
      <protection/>
    </xf>
    <xf numFmtId="3" fontId="22" fillId="0" borderId="14" xfId="57" applyNumberFormat="1" applyFont="1" applyBorder="1" applyAlignment="1">
      <alignment vertical="center" wrapText="1"/>
      <protection/>
    </xf>
    <xf numFmtId="0" fontId="14" fillId="0" borderId="0" xfId="57" applyFont="1" applyAlignment="1">
      <alignment horizontal="right"/>
      <protection/>
    </xf>
    <xf numFmtId="3" fontId="11" fillId="0" borderId="10" xfId="0" applyNumberFormat="1" applyFont="1" applyBorder="1" applyAlignment="1">
      <alignment horizontal="center" vertical="center" wrapText="1"/>
    </xf>
    <xf numFmtId="3" fontId="11" fillId="0" borderId="15" xfId="0" applyNumberFormat="1" applyFont="1" applyBorder="1" applyAlignment="1">
      <alignment horizontal="center" vertical="center" wrapText="1"/>
    </xf>
    <xf numFmtId="3" fontId="1" fillId="0" borderId="31"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center" vertical="center" wrapText="1"/>
    </xf>
    <xf numFmtId="3" fontId="11" fillId="0" borderId="31" xfId="0" applyNumberFormat="1" applyFont="1" applyBorder="1" applyAlignment="1">
      <alignment horizontal="center" vertical="center" wrapText="1"/>
    </xf>
    <xf numFmtId="3" fontId="11" fillId="0" borderId="13" xfId="0" applyNumberFormat="1" applyFont="1" applyBorder="1" applyAlignment="1">
      <alignment horizontal="center" vertical="center" wrapText="1"/>
    </xf>
    <xf numFmtId="3" fontId="11" fillId="0" borderId="14" xfId="0" applyNumberFormat="1" applyFont="1" applyBorder="1" applyAlignment="1">
      <alignment horizontal="center"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 fillId="0" borderId="10" xfId="0" applyNumberFormat="1" applyFont="1" applyBorder="1" applyAlignment="1">
      <alignment horizontal="right" vertical="center" wrapText="1"/>
    </xf>
    <xf numFmtId="0" fontId="2" fillId="0" borderId="33" xfId="0" applyFont="1"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justify"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3" fontId="2" fillId="0" borderId="37" xfId="0" applyNumberFormat="1" applyFont="1" applyBorder="1" applyAlignment="1">
      <alignment/>
    </xf>
    <xf numFmtId="0" fontId="16" fillId="0" borderId="29" xfId="0" applyFont="1" applyBorder="1" applyAlignment="1">
      <alignment horizontal="center" vertical="center" wrapText="1"/>
    </xf>
    <xf numFmtId="0" fontId="16" fillId="0" borderId="23" xfId="0" applyFont="1" applyBorder="1" applyAlignment="1">
      <alignment horizontal="center" vertical="center" wrapText="1"/>
    </xf>
    <xf numFmtId="0" fontId="12" fillId="0" borderId="36" xfId="0" applyFont="1" applyBorder="1" applyAlignment="1">
      <alignment/>
    </xf>
    <xf numFmtId="0" fontId="12" fillId="0" borderId="16" xfId="0" applyFont="1" applyBorder="1" applyAlignment="1">
      <alignment/>
    </xf>
    <xf numFmtId="0" fontId="12" fillId="0" borderId="23" xfId="0" applyFont="1" applyBorder="1" applyAlignment="1">
      <alignment/>
    </xf>
    <xf numFmtId="0" fontId="12" fillId="0" borderId="38" xfId="0" applyFont="1" applyBorder="1" applyAlignment="1">
      <alignment/>
    </xf>
    <xf numFmtId="49" fontId="12" fillId="0" borderId="32" xfId="0" applyNumberFormat="1" applyFont="1" applyBorder="1" applyAlignment="1">
      <alignment horizontal="center" vertical="center"/>
    </xf>
    <xf numFmtId="49" fontId="12" fillId="0" borderId="26"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6" fillId="0" borderId="40" xfId="0" applyNumberFormat="1" applyFont="1" applyBorder="1" applyAlignment="1">
      <alignment horizontal="center" vertical="center" wrapText="1"/>
    </xf>
    <xf numFmtId="49" fontId="16" fillId="0" borderId="39" xfId="0" applyNumberFormat="1"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2" fillId="34" borderId="38" xfId="0" applyFont="1" applyFill="1" applyBorder="1" applyAlignment="1">
      <alignment/>
    </xf>
    <xf numFmtId="0" fontId="12" fillId="34" borderId="13" xfId="0" applyFont="1" applyFill="1" applyBorder="1" applyAlignment="1">
      <alignment/>
    </xf>
    <xf numFmtId="0" fontId="12" fillId="34" borderId="37" xfId="0" applyFont="1" applyFill="1" applyBorder="1" applyAlignment="1">
      <alignment/>
    </xf>
    <xf numFmtId="49" fontId="12" fillId="0" borderId="11" xfId="0" applyNumberFormat="1" applyFont="1" applyBorder="1" applyAlignment="1">
      <alignment horizontal="center" vertical="center"/>
    </xf>
    <xf numFmtId="49" fontId="12" fillId="35" borderId="12" xfId="0" applyNumberFormat="1" applyFont="1" applyFill="1" applyBorder="1" applyAlignment="1">
      <alignment horizontal="center" vertical="center"/>
    </xf>
    <xf numFmtId="0" fontId="14" fillId="0" borderId="0" xfId="57" applyFont="1" applyAlignment="1">
      <alignment wrapText="1"/>
      <protection/>
    </xf>
    <xf numFmtId="0" fontId="5" fillId="0" borderId="23" xfId="57" applyFont="1" applyBorder="1" applyAlignment="1">
      <alignment horizontal="center" vertical="center" wrapText="1"/>
      <protection/>
    </xf>
    <xf numFmtId="0" fontId="5" fillId="0" borderId="22"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33"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11" fillId="0" borderId="0" xfId="0" applyFont="1" applyBorder="1" applyAlignment="1">
      <alignment/>
    </xf>
    <xf numFmtId="0" fontId="2" fillId="0" borderId="0" xfId="0" applyFont="1" applyBorder="1" applyAlignment="1">
      <alignment horizontal="center" vertical="center"/>
    </xf>
    <xf numFmtId="0" fontId="2" fillId="0" borderId="25"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0" fontId="2" fillId="0" borderId="0" xfId="0" applyFont="1" applyAlignment="1">
      <alignment horizontal="center" wrapText="1"/>
    </xf>
    <xf numFmtId="0" fontId="2" fillId="0" borderId="36" xfId="0" applyFont="1" applyBorder="1" applyAlignment="1">
      <alignment/>
    </xf>
    <xf numFmtId="0" fontId="72" fillId="0" borderId="0" xfId="0" applyFont="1" applyAlignment="1">
      <alignment/>
    </xf>
    <xf numFmtId="0" fontId="72" fillId="0" borderId="0" xfId="0" applyFont="1" applyFill="1" applyBorder="1" applyAlignment="1">
      <alignment horizontal="center" vertical="center" wrapText="1"/>
    </xf>
    <xf numFmtId="0" fontId="72" fillId="0" borderId="0" xfId="0" applyFont="1" applyBorder="1" applyAlignment="1">
      <alignment horizontal="right"/>
    </xf>
    <xf numFmtId="0" fontId="72" fillId="0" borderId="0" xfId="0" applyFont="1" applyBorder="1" applyAlignment="1">
      <alignment/>
    </xf>
    <xf numFmtId="0" fontId="72" fillId="0" borderId="43"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44" xfId="0" applyNumberFormat="1" applyFont="1" applyFill="1" applyBorder="1" applyAlignment="1" applyProtection="1">
      <alignment horizontal="center" vertical="center" wrapText="1"/>
      <protection/>
    </xf>
    <xf numFmtId="0" fontId="72" fillId="0" borderId="45" xfId="0" applyFont="1" applyBorder="1" applyAlignment="1">
      <alignment horizontal="right"/>
    </xf>
    <xf numFmtId="0" fontId="72" fillId="0" borderId="35" xfId="0" applyFont="1" applyBorder="1" applyAlignment="1">
      <alignment horizontal="center" vertical="center"/>
    </xf>
    <xf numFmtId="0" fontId="73" fillId="0" borderId="0" xfId="0" applyFont="1" applyAlignment="1">
      <alignment/>
    </xf>
    <xf numFmtId="0" fontId="72" fillId="0" borderId="43" xfId="0" applyFont="1" applyBorder="1" applyAlignment="1">
      <alignment horizontal="right"/>
    </xf>
    <xf numFmtId="3" fontId="72" fillId="0" borderId="32" xfId="0" applyNumberFormat="1" applyFont="1" applyBorder="1" applyAlignment="1">
      <alignment horizontal="right"/>
    </xf>
    <xf numFmtId="3" fontId="72" fillId="0" borderId="31" xfId="0" applyNumberFormat="1" applyFont="1" applyBorder="1" applyAlignment="1">
      <alignment horizontal="right"/>
    </xf>
    <xf numFmtId="3" fontId="72" fillId="0" borderId="46" xfId="0" applyNumberFormat="1" applyFont="1" applyBorder="1" applyAlignment="1">
      <alignment horizontal="right"/>
    </xf>
    <xf numFmtId="3" fontId="72" fillId="0" borderId="17" xfId="0" applyNumberFormat="1" applyFont="1" applyBorder="1" applyAlignment="1">
      <alignment horizontal="right"/>
    </xf>
    <xf numFmtId="3" fontId="72" fillId="0" borderId="26" xfId="0" applyNumberFormat="1" applyFont="1" applyBorder="1" applyAlignment="1">
      <alignment horizontal="right"/>
    </xf>
    <xf numFmtId="3" fontId="72" fillId="0" borderId="15" xfId="0" applyNumberFormat="1" applyFont="1" applyBorder="1" applyAlignment="1">
      <alignment horizontal="right"/>
    </xf>
    <xf numFmtId="3" fontId="72" fillId="0" borderId="47" xfId="0" applyNumberFormat="1" applyFont="1" applyBorder="1" applyAlignment="1">
      <alignment horizontal="right"/>
    </xf>
    <xf numFmtId="3" fontId="72" fillId="0" borderId="11" xfId="0" applyNumberFormat="1" applyFont="1" applyBorder="1" applyAlignment="1">
      <alignment horizontal="right"/>
    </xf>
    <xf numFmtId="3" fontId="72" fillId="0" borderId="12" xfId="0" applyNumberFormat="1" applyFont="1" applyBorder="1" applyAlignment="1">
      <alignment horizontal="right"/>
    </xf>
    <xf numFmtId="3" fontId="72" fillId="0" borderId="14" xfId="0" applyNumberFormat="1" applyFont="1" applyBorder="1" applyAlignment="1">
      <alignment horizontal="right"/>
    </xf>
    <xf numFmtId="3" fontId="72" fillId="0" borderId="44" xfId="0" applyNumberFormat="1" applyFont="1" applyBorder="1" applyAlignment="1">
      <alignment horizontal="right"/>
    </xf>
    <xf numFmtId="3" fontId="72" fillId="0" borderId="18" xfId="0" applyNumberFormat="1" applyFont="1" applyBorder="1" applyAlignment="1">
      <alignment horizontal="right"/>
    </xf>
    <xf numFmtId="3" fontId="72" fillId="33" borderId="48" xfId="0" applyNumberFormat="1" applyFont="1" applyFill="1" applyBorder="1" applyAlignment="1">
      <alignment/>
    </xf>
    <xf numFmtId="3" fontId="72" fillId="33" borderId="34" xfId="0" applyNumberFormat="1" applyFont="1" applyFill="1" applyBorder="1" applyAlignment="1">
      <alignment/>
    </xf>
    <xf numFmtId="3" fontId="72" fillId="33" borderId="49" xfId="0" applyNumberFormat="1" applyFont="1" applyFill="1" applyBorder="1" applyAlignment="1">
      <alignment/>
    </xf>
    <xf numFmtId="3" fontId="72" fillId="33" borderId="21" xfId="0" applyNumberFormat="1" applyFont="1" applyFill="1" applyBorder="1" applyAlignment="1">
      <alignment/>
    </xf>
    <xf numFmtId="0" fontId="74" fillId="0" borderId="0" xfId="0" applyFont="1" applyAlignment="1">
      <alignment vertical="center"/>
    </xf>
    <xf numFmtId="0" fontId="72" fillId="0" borderId="42" xfId="0" applyFont="1" applyBorder="1" applyAlignment="1">
      <alignment horizontal="center" vertical="center"/>
    </xf>
    <xf numFmtId="0" fontId="0" fillId="0" borderId="50" xfId="0" applyBorder="1" applyAlignment="1">
      <alignment/>
    </xf>
    <xf numFmtId="0" fontId="72" fillId="0" borderId="0" xfId="0" applyFont="1" applyFill="1" applyBorder="1" applyAlignment="1">
      <alignment horizontal="right" vertical="center"/>
    </xf>
    <xf numFmtId="0" fontId="72" fillId="0" borderId="0" xfId="0" applyFont="1" applyFill="1" applyBorder="1" applyAlignment="1">
      <alignment/>
    </xf>
    <xf numFmtId="0" fontId="2" fillId="0" borderId="0" xfId="0" applyFont="1" applyBorder="1" applyAlignment="1">
      <alignment horizontal="center" vertical="center"/>
    </xf>
    <xf numFmtId="0" fontId="26" fillId="33" borderId="51" xfId="0" applyFont="1" applyFill="1" applyBorder="1" applyAlignment="1" applyProtection="1">
      <alignment horizontal="center" vertical="center" wrapText="1"/>
      <protection/>
    </xf>
    <xf numFmtId="49" fontId="15" fillId="33" borderId="52" xfId="0" applyNumberFormat="1" applyFont="1" applyFill="1" applyBorder="1" applyAlignment="1" applyProtection="1">
      <alignment horizontal="center" vertical="center" wrapText="1"/>
      <protection/>
    </xf>
    <xf numFmtId="4" fontId="2" fillId="0" borderId="0" xfId="0" applyNumberFormat="1" applyFont="1" applyAlignment="1">
      <alignment/>
    </xf>
    <xf numFmtId="4" fontId="1" fillId="0" borderId="0" xfId="0" applyNumberFormat="1" applyFont="1" applyAlignment="1">
      <alignment horizontal="right"/>
    </xf>
    <xf numFmtId="14" fontId="2" fillId="0" borderId="0" xfId="0" applyNumberFormat="1" applyFont="1" applyAlignment="1">
      <alignment/>
    </xf>
    <xf numFmtId="0" fontId="2" fillId="0" borderId="0" xfId="0" applyFont="1" applyAlignment="1">
      <alignment horizontal="center" vertical="center"/>
    </xf>
    <xf numFmtId="0" fontId="0" fillId="0" borderId="0" xfId="0" applyAlignment="1">
      <alignment horizontal="center" vertical="center"/>
    </xf>
    <xf numFmtId="3" fontId="2" fillId="0" borderId="0" xfId="0" applyNumberFormat="1"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center" vertical="center"/>
    </xf>
    <xf numFmtId="0" fontId="28" fillId="0" borderId="0" xfId="0" applyFont="1" applyAlignment="1">
      <alignment horizontal="center" vertical="center"/>
    </xf>
    <xf numFmtId="0" fontId="19" fillId="0" borderId="0" xfId="0" applyFont="1" applyFill="1" applyAlignment="1">
      <alignment horizontal="center" vertical="center"/>
    </xf>
    <xf numFmtId="0" fontId="27" fillId="0" borderId="16" xfId="0" applyFont="1" applyBorder="1" applyAlignment="1">
      <alignment horizontal="center" vertical="center" wrapText="1"/>
    </xf>
    <xf numFmtId="3" fontId="27" fillId="0" borderId="10" xfId="0" applyNumberFormat="1" applyFont="1" applyBorder="1" applyAlignment="1">
      <alignment horizontal="center" vertical="center" wrapText="1"/>
    </xf>
    <xf numFmtId="3" fontId="27" fillId="33" borderId="10" xfId="0" applyNumberFormat="1" applyFont="1" applyFill="1" applyBorder="1" applyAlignment="1">
      <alignment horizontal="center" vertical="center" wrapText="1"/>
    </xf>
    <xf numFmtId="3" fontId="19" fillId="0" borderId="10" xfId="0" applyNumberFormat="1" applyFont="1" applyBorder="1" applyAlignment="1">
      <alignment horizontal="center" vertical="center" wrapText="1"/>
    </xf>
    <xf numFmtId="3" fontId="19" fillId="0" borderId="10" xfId="0" applyNumberFormat="1" applyFont="1" applyFill="1" applyBorder="1" applyAlignment="1">
      <alignment horizontal="center" vertical="center"/>
    </xf>
    <xf numFmtId="3" fontId="19" fillId="0" borderId="10" xfId="0" applyNumberFormat="1" applyFont="1" applyBorder="1" applyAlignment="1">
      <alignment horizontal="center" vertical="center"/>
    </xf>
    <xf numFmtId="3" fontId="27" fillId="33" borderId="10" xfId="0" applyNumberFormat="1" applyFont="1" applyFill="1" applyBorder="1" applyAlignment="1">
      <alignment horizontal="center" vertical="center"/>
    </xf>
    <xf numFmtId="3" fontId="27" fillId="33" borderId="47" xfId="0" applyNumberFormat="1" applyFont="1" applyFill="1" applyBorder="1" applyAlignment="1">
      <alignment horizontal="center" vertical="center"/>
    </xf>
    <xf numFmtId="3" fontId="19" fillId="34" borderId="10" xfId="0" applyNumberFormat="1" applyFont="1" applyFill="1" applyBorder="1" applyAlignment="1">
      <alignment horizontal="center" vertical="center"/>
    </xf>
    <xf numFmtId="0" fontId="19" fillId="0" borderId="0" xfId="0" applyFont="1" applyBorder="1" applyAlignment="1">
      <alignment horizontal="center" vertical="center" wrapText="1"/>
    </xf>
    <xf numFmtId="4" fontId="14" fillId="0" borderId="0" xfId="0" applyNumberFormat="1" applyFont="1" applyAlignment="1">
      <alignment horizontal="center" vertical="center"/>
    </xf>
    <xf numFmtId="4" fontId="13" fillId="0" borderId="0" xfId="0" applyNumberFormat="1" applyFont="1" applyAlignment="1">
      <alignment horizontal="center" vertical="center"/>
    </xf>
    <xf numFmtId="4" fontId="0" fillId="0" borderId="0" xfId="0" applyNumberFormat="1" applyFont="1" applyAlignment="1">
      <alignment horizontal="center" vertical="center"/>
    </xf>
    <xf numFmtId="4" fontId="13" fillId="0" borderId="31" xfId="0" applyNumberFormat="1" applyFont="1" applyBorder="1" applyAlignment="1">
      <alignment horizontal="center" vertical="center" wrapText="1"/>
    </xf>
    <xf numFmtId="4" fontId="13" fillId="0" borderId="15" xfId="0" applyNumberFormat="1" applyFont="1" applyBorder="1" applyAlignment="1">
      <alignment horizontal="center" vertical="center" wrapText="1"/>
    </xf>
    <xf numFmtId="3" fontId="2" fillId="0" borderId="0" xfId="0" applyNumberFormat="1" applyFont="1" applyAlignment="1">
      <alignment horizontal="center" vertical="center"/>
    </xf>
    <xf numFmtId="0" fontId="1" fillId="0" borderId="0" xfId="0" applyFont="1"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horizontal="center" vertical="center"/>
    </xf>
    <xf numFmtId="0" fontId="1" fillId="0" borderId="0" xfId="0" applyFont="1" applyAlignment="1">
      <alignment horizontal="center" vertical="center"/>
    </xf>
    <xf numFmtId="3" fontId="11" fillId="0" borderId="10" xfId="0" applyNumberFormat="1" applyFont="1" applyBorder="1" applyAlignment="1">
      <alignment horizontal="center" vertical="center"/>
    </xf>
    <xf numFmtId="3" fontId="11" fillId="0" borderId="10" xfId="0" applyNumberFormat="1" applyFont="1" applyFill="1" applyBorder="1" applyAlignment="1">
      <alignment horizontal="center" vertical="center" wrapText="1"/>
    </xf>
    <xf numFmtId="3" fontId="11" fillId="0" borderId="13" xfId="0" applyNumberFormat="1" applyFont="1" applyFill="1" applyBorder="1" applyAlignment="1">
      <alignment horizontal="center" vertical="center" wrapText="1"/>
    </xf>
    <xf numFmtId="3" fontId="11" fillId="0" borderId="0" xfId="0" applyNumberFormat="1" applyFont="1" applyBorder="1" applyAlignment="1">
      <alignment horizontal="center" vertical="center" wrapText="1"/>
    </xf>
    <xf numFmtId="3" fontId="2" fillId="0" borderId="0" xfId="0" applyNumberFormat="1" applyFont="1" applyBorder="1" applyAlignment="1">
      <alignment horizontal="center" vertical="center" wrapText="1"/>
    </xf>
    <xf numFmtId="3"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3" fontId="11" fillId="0" borderId="0" xfId="0" applyNumberFormat="1" applyFont="1" applyBorder="1" applyAlignment="1">
      <alignment/>
    </xf>
    <xf numFmtId="0" fontId="11" fillId="0" borderId="10"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vertical="center"/>
    </xf>
    <xf numFmtId="4" fontId="1" fillId="0" borderId="0" xfId="0" applyNumberFormat="1" applyFont="1" applyBorder="1" applyAlignment="1">
      <alignment/>
    </xf>
    <xf numFmtId="4" fontId="1" fillId="0" borderId="0" xfId="0" applyNumberFormat="1" applyFont="1" applyAlignment="1">
      <alignment/>
    </xf>
    <xf numFmtId="4" fontId="1" fillId="0" borderId="0" xfId="0" applyNumberFormat="1" applyFont="1" applyBorder="1" applyAlignment="1">
      <alignment horizontal="center"/>
    </xf>
    <xf numFmtId="4" fontId="14" fillId="0" borderId="0" xfId="0" applyNumberFormat="1" applyFont="1" applyBorder="1" applyAlignment="1">
      <alignment horizontal="right"/>
    </xf>
    <xf numFmtId="4" fontId="13" fillId="0" borderId="13" xfId="0" applyNumberFormat="1" applyFont="1" applyFill="1" applyBorder="1" applyAlignment="1">
      <alignment horizontal="center" vertical="center" wrapText="1"/>
    </xf>
    <xf numFmtId="4" fontId="13" fillId="0" borderId="18" xfId="0" applyNumberFormat="1" applyFont="1" applyFill="1" applyBorder="1" applyAlignment="1">
      <alignment horizontal="center" vertical="center" wrapText="1"/>
    </xf>
    <xf numFmtId="4" fontId="14" fillId="0" borderId="23" xfId="0" applyNumberFormat="1" applyFont="1" applyBorder="1" applyAlignment="1">
      <alignment horizontal="left" vertical="center" wrapText="1"/>
    </xf>
    <xf numFmtId="4" fontId="14" fillId="0" borderId="23" xfId="0" applyNumberFormat="1" applyFont="1" applyBorder="1" applyAlignment="1">
      <alignment vertical="center" wrapText="1"/>
    </xf>
    <xf numFmtId="4" fontId="14" fillId="0" borderId="33" xfId="0" applyNumberFormat="1" applyFont="1" applyBorder="1" applyAlignment="1">
      <alignment vertical="center" wrapText="1"/>
    </xf>
    <xf numFmtId="4" fontId="14" fillId="0" borderId="10" xfId="0" applyNumberFormat="1" applyFont="1" applyBorder="1" applyAlignment="1">
      <alignment horizontal="left" vertical="center" wrapText="1"/>
    </xf>
    <xf numFmtId="4" fontId="14" fillId="0" borderId="10" xfId="0" applyNumberFormat="1" applyFont="1" applyBorder="1" applyAlignment="1">
      <alignment vertical="center" wrapText="1"/>
    </xf>
    <xf numFmtId="4" fontId="14" fillId="0" borderId="15" xfId="0" applyNumberFormat="1" applyFont="1" applyBorder="1" applyAlignment="1">
      <alignment vertical="center" wrapText="1"/>
    </xf>
    <xf numFmtId="4" fontId="14" fillId="0" borderId="10" xfId="0" applyNumberFormat="1" applyFont="1" applyBorder="1" applyAlignment="1">
      <alignment horizontal="center" vertical="center" wrapText="1"/>
    </xf>
    <xf numFmtId="4" fontId="14" fillId="0" borderId="15" xfId="0" applyNumberFormat="1" applyFont="1" applyBorder="1" applyAlignment="1">
      <alignment horizontal="center" vertical="center" wrapText="1"/>
    </xf>
    <xf numFmtId="4" fontId="14" fillId="0" borderId="13" xfId="0" applyNumberFormat="1" applyFont="1" applyBorder="1" applyAlignment="1">
      <alignment horizontal="left" vertical="center" wrapText="1"/>
    </xf>
    <xf numFmtId="4" fontId="14" fillId="0" borderId="13" xfId="0" applyNumberFormat="1" applyFont="1" applyBorder="1" applyAlignment="1">
      <alignment horizontal="center" vertical="center" wrapText="1"/>
    </xf>
    <xf numFmtId="4" fontId="14" fillId="0" borderId="14" xfId="0" applyNumberFormat="1" applyFont="1" applyBorder="1" applyAlignment="1">
      <alignment horizontal="center" vertical="center" wrapText="1"/>
    </xf>
    <xf numFmtId="4" fontId="2" fillId="0" borderId="24" xfId="0" applyNumberFormat="1" applyFont="1" applyBorder="1" applyAlignment="1">
      <alignment/>
    </xf>
    <xf numFmtId="4" fontId="2" fillId="0" borderId="25" xfId="0" applyNumberFormat="1" applyFont="1" applyBorder="1" applyAlignment="1">
      <alignment/>
    </xf>
    <xf numFmtId="4" fontId="14" fillId="0" borderId="10" xfId="0" applyNumberFormat="1" applyFont="1" applyBorder="1" applyAlignment="1">
      <alignment horizontal="center" vertical="center" wrapText="1"/>
    </xf>
    <xf numFmtId="4" fontId="14" fillId="0" borderId="15" xfId="0" applyNumberFormat="1" applyFont="1" applyBorder="1" applyAlignment="1">
      <alignment horizontal="center" vertical="center" wrapText="1"/>
    </xf>
    <xf numFmtId="4" fontId="14" fillId="0" borderId="11" xfId="0" applyNumberFormat="1" applyFont="1" applyBorder="1" applyAlignment="1">
      <alignment horizontal="center" vertical="center" wrapText="1"/>
    </xf>
    <xf numFmtId="4" fontId="69" fillId="0" borderId="10" xfId="0" applyNumberFormat="1" applyFont="1" applyBorder="1" applyAlignment="1">
      <alignment horizontal="center" vertical="center"/>
    </xf>
    <xf numFmtId="4" fontId="69" fillId="0" borderId="15" xfId="0" applyNumberFormat="1" applyFont="1" applyBorder="1" applyAlignment="1">
      <alignment horizontal="center" vertical="center"/>
    </xf>
    <xf numFmtId="4" fontId="69" fillId="0" borderId="11" xfId="0" applyNumberFormat="1" applyFont="1" applyBorder="1" applyAlignment="1">
      <alignment horizontal="center" vertical="center"/>
    </xf>
    <xf numFmtId="4" fontId="69" fillId="0" borderId="10" xfId="0" applyNumberFormat="1" applyFont="1" applyBorder="1" applyAlignment="1">
      <alignment/>
    </xf>
    <xf numFmtId="4" fontId="69" fillId="0" borderId="15" xfId="0" applyNumberFormat="1" applyFont="1" applyBorder="1" applyAlignment="1">
      <alignment/>
    </xf>
    <xf numFmtId="4" fontId="69" fillId="0" borderId="11" xfId="0" applyNumberFormat="1" applyFont="1" applyBorder="1" applyAlignment="1">
      <alignment/>
    </xf>
    <xf numFmtId="4" fontId="69" fillId="0" borderId="13" xfId="0" applyNumberFormat="1" applyFont="1" applyBorder="1" applyAlignment="1">
      <alignment/>
    </xf>
    <xf numFmtId="4" fontId="69" fillId="0" borderId="14" xfId="0" applyNumberFormat="1" applyFont="1" applyBorder="1" applyAlignment="1">
      <alignment/>
    </xf>
    <xf numFmtId="4" fontId="69" fillId="0" borderId="12" xfId="0" applyNumberFormat="1" applyFont="1" applyBorder="1" applyAlignment="1">
      <alignment/>
    </xf>
    <xf numFmtId="4" fontId="2" fillId="0" borderId="0" xfId="0" applyNumberFormat="1" applyFont="1" applyAlignment="1">
      <alignment/>
    </xf>
    <xf numFmtId="4" fontId="2" fillId="0" borderId="0" xfId="0" applyNumberFormat="1" applyFont="1" applyAlignment="1">
      <alignment horizontal="center"/>
    </xf>
    <xf numFmtId="4" fontId="12" fillId="0" borderId="0" xfId="0" applyNumberFormat="1" applyFont="1" applyAlignment="1">
      <alignment/>
    </xf>
    <xf numFmtId="4" fontId="17" fillId="0" borderId="0" xfId="0" applyNumberFormat="1" applyFont="1" applyAlignment="1">
      <alignment/>
    </xf>
    <xf numFmtId="4" fontId="16" fillId="0" borderId="0" xfId="0" applyNumberFormat="1" applyFont="1" applyAlignment="1">
      <alignment horizontal="right"/>
    </xf>
    <xf numFmtId="4" fontId="16" fillId="0" borderId="0" xfId="0" applyNumberFormat="1" applyFont="1" applyAlignment="1">
      <alignment/>
    </xf>
    <xf numFmtId="4" fontId="16" fillId="0" borderId="30" xfId="0" applyNumberFormat="1" applyFont="1" applyBorder="1" applyAlignment="1">
      <alignment horizontal="center" vertical="center" wrapText="1"/>
    </xf>
    <xf numFmtId="4" fontId="16" fillId="0" borderId="33" xfId="0" applyNumberFormat="1" applyFont="1" applyBorder="1" applyAlignment="1">
      <alignment horizontal="center" vertical="center" wrapText="1"/>
    </xf>
    <xf numFmtId="4" fontId="12" fillId="0" borderId="15" xfId="0" applyNumberFormat="1" applyFont="1" applyBorder="1" applyAlignment="1">
      <alignment/>
    </xf>
    <xf numFmtId="4" fontId="12" fillId="35" borderId="53" xfId="0" applyNumberFormat="1" applyFont="1" applyFill="1" applyBorder="1" applyAlignment="1">
      <alignment/>
    </xf>
    <xf numFmtId="4" fontId="12" fillId="0" borderId="33" xfId="0" applyNumberFormat="1" applyFont="1" applyBorder="1" applyAlignment="1">
      <alignment/>
    </xf>
    <xf numFmtId="4" fontId="12" fillId="0" borderId="20" xfId="0" applyNumberFormat="1" applyFont="1" applyBorder="1" applyAlignment="1">
      <alignment/>
    </xf>
    <xf numFmtId="4" fontId="12" fillId="35" borderId="14" xfId="0" applyNumberFormat="1" applyFont="1" applyFill="1" applyBorder="1" applyAlignment="1">
      <alignment/>
    </xf>
    <xf numFmtId="4" fontId="2" fillId="0" borderId="0" xfId="0" applyNumberFormat="1" applyFont="1" applyAlignment="1">
      <alignment/>
    </xf>
    <xf numFmtId="3" fontId="1" fillId="0" borderId="16" xfId="0" applyNumberFormat="1" applyFont="1" applyBorder="1" applyAlignment="1">
      <alignment horizontal="center" vertical="center" wrapText="1"/>
    </xf>
    <xf numFmtId="3" fontId="2" fillId="0" borderId="10" xfId="0" applyNumberFormat="1" applyFont="1" applyBorder="1" applyAlignment="1">
      <alignment horizontal="center" wrapText="1"/>
    </xf>
    <xf numFmtId="3" fontId="2" fillId="0" borderId="10" xfId="0" applyNumberFormat="1" applyFont="1" applyBorder="1" applyAlignment="1">
      <alignment horizontal="center"/>
    </xf>
    <xf numFmtId="3" fontId="2" fillId="0" borderId="13" xfId="0" applyNumberFormat="1" applyFont="1" applyBorder="1" applyAlignment="1">
      <alignment horizontal="center"/>
    </xf>
    <xf numFmtId="3" fontId="1" fillId="0" borderId="0" xfId="0" applyNumberFormat="1" applyFont="1" applyAlignment="1">
      <alignment horizontal="right"/>
    </xf>
    <xf numFmtId="3" fontId="2" fillId="0" borderId="0" xfId="0" applyNumberFormat="1" applyFont="1" applyAlignment="1">
      <alignment/>
    </xf>
    <xf numFmtId="3" fontId="12" fillId="0" borderId="0" xfId="0" applyNumberFormat="1" applyFont="1" applyAlignment="1">
      <alignment horizontal="right"/>
    </xf>
    <xf numFmtId="3" fontId="2" fillId="0" borderId="10" xfId="0" applyNumberFormat="1" applyFont="1" applyBorder="1" applyAlignment="1">
      <alignment horizontal="center" vertical="center"/>
    </xf>
    <xf numFmtId="3" fontId="2" fillId="0" borderId="36"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2" fillId="0" borderId="13" xfId="0" applyNumberFormat="1" applyFont="1" applyBorder="1" applyAlignment="1">
      <alignment horizontal="center" vertical="center"/>
    </xf>
    <xf numFmtId="1" fontId="2" fillId="0" borderId="20" xfId="0" applyNumberFormat="1" applyFont="1" applyBorder="1" applyAlignment="1">
      <alignment/>
    </xf>
    <xf numFmtId="1" fontId="2" fillId="0" borderId="15" xfId="0" applyNumberFormat="1" applyFont="1" applyBorder="1" applyAlignment="1">
      <alignment horizontal="center"/>
    </xf>
    <xf numFmtId="4" fontId="2" fillId="0" borderId="10" xfId="0" applyNumberFormat="1" applyFont="1" applyBorder="1" applyAlignment="1">
      <alignment horizontal="left" vertical="center" wrapText="1"/>
    </xf>
    <xf numFmtId="4" fontId="2" fillId="0" borderId="10" xfId="0" applyNumberFormat="1" applyFont="1" applyBorder="1" applyAlignment="1">
      <alignment horizontal="center" vertical="center" wrapText="1"/>
    </xf>
    <xf numFmtId="4" fontId="2" fillId="0" borderId="10" xfId="0" applyNumberFormat="1" applyFont="1" applyBorder="1" applyAlignment="1">
      <alignment/>
    </xf>
    <xf numFmtId="4" fontId="2" fillId="0" borderId="10" xfId="0" applyNumberFormat="1" applyFont="1" applyFill="1" applyBorder="1" applyAlignment="1">
      <alignment horizontal="center" vertical="center" wrapText="1"/>
    </xf>
    <xf numFmtId="4" fontId="1" fillId="0" borderId="15" xfId="0" applyNumberFormat="1" applyFont="1" applyBorder="1" applyAlignment="1">
      <alignment wrapText="1"/>
    </xf>
    <xf numFmtId="0" fontId="14" fillId="0" borderId="10" xfId="0" applyFont="1" applyBorder="1" applyAlignment="1">
      <alignment/>
    </xf>
    <xf numFmtId="4" fontId="14" fillId="0" borderId="10" xfId="0" applyNumberFormat="1" applyFont="1" applyBorder="1" applyAlignment="1">
      <alignment/>
    </xf>
    <xf numFmtId="49" fontId="15" fillId="33" borderId="51" xfId="0" applyNumberFormat="1" applyFont="1" applyFill="1" applyBorder="1" applyAlignment="1" applyProtection="1">
      <alignment horizontal="center" vertical="center" wrapText="1"/>
      <protection/>
    </xf>
    <xf numFmtId="0" fontId="72" fillId="0" borderId="10" xfId="0" applyFont="1" applyBorder="1" applyAlignment="1">
      <alignment horizontal="right"/>
    </xf>
    <xf numFmtId="3" fontId="72" fillId="0" borderId="10" xfId="0" applyNumberFormat="1" applyFont="1" applyBorder="1" applyAlignment="1">
      <alignment horizontal="right"/>
    </xf>
    <xf numFmtId="3" fontId="14" fillId="0" borderId="10" xfId="0" applyNumberFormat="1" applyFont="1" applyBorder="1" applyAlignment="1">
      <alignment horizontal="center" vertical="center" wrapText="1"/>
    </xf>
    <xf numFmtId="0" fontId="72" fillId="0" borderId="22" xfId="0" applyFont="1" applyBorder="1" applyAlignment="1">
      <alignment horizontal="center" vertical="center"/>
    </xf>
    <xf numFmtId="2" fontId="29" fillId="0" borderId="23" xfId="0" applyNumberFormat="1" applyFont="1" applyBorder="1" applyAlignment="1">
      <alignment horizontal="center" vertical="center" wrapText="1"/>
    </xf>
    <xf numFmtId="0" fontId="14" fillId="0" borderId="23" xfId="0" applyFont="1" applyBorder="1" applyAlignment="1">
      <alignment/>
    </xf>
    <xf numFmtId="4" fontId="14" fillId="0" borderId="23" xfId="0" applyNumberFormat="1" applyFont="1" applyBorder="1" applyAlignment="1">
      <alignment/>
    </xf>
    <xf numFmtId="4" fontId="14" fillId="0" borderId="33" xfId="0" applyNumberFormat="1" applyFont="1" applyBorder="1" applyAlignment="1">
      <alignment/>
    </xf>
    <xf numFmtId="0" fontId="72" fillId="0" borderId="11" xfId="0" applyFont="1" applyBorder="1" applyAlignment="1">
      <alignment horizontal="center" vertical="center"/>
    </xf>
    <xf numFmtId="4" fontId="14" fillId="0" borderId="15" xfId="0" applyNumberFormat="1" applyFont="1" applyBorder="1" applyAlignment="1">
      <alignment/>
    </xf>
    <xf numFmtId="0" fontId="72" fillId="33" borderId="13" xfId="0" applyFont="1" applyFill="1" applyBorder="1" applyAlignment="1">
      <alignment horizontal="right" vertical="center"/>
    </xf>
    <xf numFmtId="0" fontId="72" fillId="33" borderId="13" xfId="0" applyFont="1" applyFill="1" applyBorder="1" applyAlignment="1">
      <alignment/>
    </xf>
    <xf numFmtId="0" fontId="72" fillId="33" borderId="14" xfId="0" applyFont="1" applyFill="1" applyBorder="1" applyAlignment="1">
      <alignment/>
    </xf>
    <xf numFmtId="4" fontId="72" fillId="33" borderId="13" xfId="0" applyNumberFormat="1" applyFont="1" applyFill="1" applyBorder="1" applyAlignment="1">
      <alignment/>
    </xf>
    <xf numFmtId="0" fontId="11" fillId="36" borderId="11" xfId="0" applyFont="1" applyFill="1" applyBorder="1" applyAlignment="1">
      <alignment horizontal="center" vertical="center"/>
    </xf>
    <xf numFmtId="0" fontId="5" fillId="36" borderId="10" xfId="0" applyFont="1" applyFill="1" applyBorder="1" applyAlignment="1">
      <alignment vertical="center" wrapText="1"/>
    </xf>
    <xf numFmtId="49" fontId="11" fillId="36" borderId="10" xfId="0" applyNumberFormat="1" applyFont="1" applyFill="1" applyBorder="1" applyAlignment="1">
      <alignment horizontal="center" vertical="center"/>
    </xf>
    <xf numFmtId="0" fontId="5" fillId="36" borderId="11" xfId="0" applyFont="1" applyFill="1" applyBorder="1" applyAlignment="1">
      <alignment horizontal="center" vertical="center"/>
    </xf>
    <xf numFmtId="0" fontId="5" fillId="36"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0" xfId="0" applyFont="1" applyFill="1" applyBorder="1" applyAlignment="1">
      <alignment vertical="center" wrapText="1"/>
    </xf>
    <xf numFmtId="0" fontId="5" fillId="33" borderId="10" xfId="0" applyFont="1" applyFill="1" applyBorder="1" applyAlignment="1">
      <alignment horizontal="center" vertical="center" wrapText="1"/>
    </xf>
    <xf numFmtId="49" fontId="11" fillId="33" borderId="10" xfId="0" applyNumberFormat="1" applyFont="1" applyFill="1" applyBorder="1" applyAlignment="1">
      <alignment horizontal="center" vertical="center"/>
    </xf>
    <xf numFmtId="0" fontId="11" fillId="33" borderId="11" xfId="0" applyFont="1" applyFill="1" applyBorder="1" applyAlignment="1">
      <alignment horizontal="center" vertical="center" wrapText="1"/>
    </xf>
    <xf numFmtId="0" fontId="11" fillId="33" borderId="10" xfId="0" applyFont="1" applyFill="1" applyBorder="1" applyAlignment="1">
      <alignment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vertical="center" wrapText="1"/>
    </xf>
    <xf numFmtId="49" fontId="11" fillId="33" borderId="13" xfId="0" applyNumberFormat="1" applyFont="1" applyFill="1" applyBorder="1" applyAlignment="1">
      <alignment horizontal="center" vertical="center"/>
    </xf>
    <xf numFmtId="3" fontId="19" fillId="0" borderId="31" xfId="0" applyNumberFormat="1" applyFont="1" applyFill="1" applyBorder="1" applyAlignment="1">
      <alignment horizontal="center" vertical="center"/>
    </xf>
    <xf numFmtId="3" fontId="19" fillId="0" borderId="15" xfId="0" applyNumberFormat="1" applyFont="1" applyFill="1" applyBorder="1" applyAlignment="1">
      <alignment horizontal="center" vertical="center"/>
    </xf>
    <xf numFmtId="3" fontId="19" fillId="0" borderId="16" xfId="0" applyNumberFormat="1" applyFont="1" applyBorder="1" applyAlignment="1">
      <alignment horizontal="center" vertical="center"/>
    </xf>
    <xf numFmtId="3" fontId="19" fillId="0" borderId="16" xfId="0" applyNumberFormat="1" applyFont="1" applyFill="1" applyBorder="1" applyAlignment="1">
      <alignment horizontal="center" vertical="center"/>
    </xf>
    <xf numFmtId="3" fontId="19" fillId="0" borderId="10" xfId="0" applyNumberFormat="1" applyFont="1" applyFill="1" applyBorder="1" applyAlignment="1" applyProtection="1">
      <alignment horizontal="center" vertical="center"/>
      <protection/>
    </xf>
    <xf numFmtId="3" fontId="19" fillId="0" borderId="10" xfId="0" applyNumberFormat="1" applyFont="1" applyFill="1" applyBorder="1" applyAlignment="1" applyProtection="1">
      <alignment horizontal="center" vertical="center"/>
      <protection locked="0"/>
    </xf>
    <xf numFmtId="3" fontId="19" fillId="36" borderId="10" xfId="0" applyNumberFormat="1" applyFont="1" applyFill="1" applyBorder="1" applyAlignment="1">
      <alignment horizontal="center" vertical="center" wrapText="1"/>
    </xf>
    <xf numFmtId="3" fontId="19" fillId="36" borderId="10" xfId="0" applyNumberFormat="1" applyFont="1" applyFill="1" applyBorder="1" applyAlignment="1" applyProtection="1">
      <alignment horizontal="center" vertical="center"/>
      <protection locked="0"/>
    </xf>
    <xf numFmtId="3" fontId="19" fillId="36" borderId="10" xfId="0" applyNumberFormat="1" applyFont="1" applyFill="1" applyBorder="1" applyAlignment="1">
      <alignment horizontal="center" vertical="center"/>
    </xf>
    <xf numFmtId="3" fontId="19" fillId="33" borderId="10" xfId="0" applyNumberFormat="1" applyFont="1" applyFill="1" applyBorder="1" applyAlignment="1">
      <alignment horizontal="center" vertical="center"/>
    </xf>
    <xf numFmtId="3" fontId="19" fillId="33" borderId="13" xfId="0" applyNumberFormat="1" applyFont="1" applyFill="1" applyBorder="1" applyAlignment="1">
      <alignment horizontal="center" vertical="center"/>
    </xf>
    <xf numFmtId="0" fontId="5" fillId="34" borderId="10" xfId="0" applyFont="1" applyFill="1" applyBorder="1" applyAlignment="1">
      <alignment vertical="center" wrapText="1"/>
    </xf>
    <xf numFmtId="3" fontId="19" fillId="0" borderId="10" xfId="0" applyNumberFormat="1" applyFont="1" applyFill="1" applyBorder="1" applyAlignment="1">
      <alignment horizontal="center" vertical="center" wrapText="1"/>
    </xf>
    <xf numFmtId="3" fontId="19" fillId="0" borderId="10" xfId="0" applyNumberFormat="1" applyFont="1" applyFill="1" applyBorder="1" applyAlignment="1" quotePrefix="1">
      <alignment horizontal="center" vertical="center" wrapText="1"/>
    </xf>
    <xf numFmtId="3" fontId="19" fillId="0" borderId="10" xfId="0" applyNumberFormat="1" applyFont="1" applyBorder="1" applyAlignment="1">
      <alignment horizontal="center" vertical="center" wrapText="1"/>
    </xf>
    <xf numFmtId="3" fontId="19" fillId="0" borderId="10" xfId="0" applyNumberFormat="1" applyFont="1" applyFill="1" applyBorder="1" applyAlignment="1">
      <alignment horizontal="center" vertical="center"/>
    </xf>
    <xf numFmtId="3" fontId="19" fillId="0" borderId="10" xfId="0" applyNumberFormat="1" applyFont="1" applyBorder="1" applyAlignment="1">
      <alignment horizontal="center" vertical="center"/>
    </xf>
    <xf numFmtId="3" fontId="19" fillId="0" borderId="0" xfId="0" applyNumberFormat="1" applyFont="1" applyBorder="1" applyAlignment="1">
      <alignment horizontal="center" vertical="center"/>
    </xf>
    <xf numFmtId="3" fontId="19" fillId="0" borderId="47" xfId="0" applyNumberFormat="1" applyFont="1" applyBorder="1" applyAlignment="1">
      <alignment horizontal="center" vertical="center"/>
    </xf>
    <xf numFmtId="3" fontId="19" fillId="0" borderId="13" xfId="0" applyNumberFormat="1" applyFont="1" applyBorder="1" applyAlignment="1">
      <alignment horizontal="center" vertical="center"/>
    </xf>
    <xf numFmtId="3" fontId="30" fillId="0" borderId="10" xfId="0" applyNumberFormat="1" applyFont="1" applyFill="1" applyBorder="1" applyAlignment="1">
      <alignment horizontal="center" vertical="center" wrapText="1"/>
    </xf>
    <xf numFmtId="3" fontId="27" fillId="0" borderId="10" xfId="0" applyNumberFormat="1" applyFont="1" applyFill="1" applyBorder="1" applyAlignment="1">
      <alignment horizontal="center" vertical="center" wrapText="1"/>
    </xf>
    <xf numFmtId="0" fontId="5" fillId="0" borderId="0" xfId="0" applyFont="1" applyAlignment="1">
      <alignment horizontal="center"/>
    </xf>
    <xf numFmtId="0" fontId="1" fillId="0" borderId="22" xfId="0" applyFont="1" applyBorder="1" applyAlignment="1">
      <alignment horizontal="center" vertical="center" wrapText="1"/>
    </xf>
    <xf numFmtId="0" fontId="9" fillId="0" borderId="12" xfId="0" applyFont="1" applyBorder="1" applyAlignment="1">
      <alignment horizontal="center" vertical="center"/>
    </xf>
    <xf numFmtId="4" fontId="13" fillId="0" borderId="54" xfId="0" applyNumberFormat="1" applyFont="1" applyFill="1" applyBorder="1" applyAlignment="1">
      <alignment horizontal="center" vertical="center" wrapText="1"/>
    </xf>
    <xf numFmtId="4" fontId="13" fillId="0" borderId="34" xfId="0" applyNumberFormat="1" applyFont="1" applyFill="1" applyBorder="1" applyAlignment="1">
      <alignment horizontal="center" vertical="center" wrapText="1"/>
    </xf>
    <xf numFmtId="0" fontId="1" fillId="0" borderId="23" xfId="0" applyFont="1" applyBorder="1" applyAlignment="1">
      <alignment horizontal="center" vertical="center" wrapText="1"/>
    </xf>
    <xf numFmtId="0" fontId="9" fillId="0" borderId="13" xfId="0" applyFont="1" applyBorder="1" applyAlignment="1">
      <alignment horizontal="center" vertical="center"/>
    </xf>
    <xf numFmtId="0" fontId="13" fillId="0" borderId="55"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27" fillId="0" borderId="56"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3" xfId="0" applyFont="1" applyBorder="1" applyAlignment="1">
      <alignment horizontal="center" vertical="center" wrapText="1"/>
    </xf>
    <xf numFmtId="0" fontId="18" fillId="0" borderId="0" xfId="0" applyFont="1" applyBorder="1" applyAlignment="1">
      <alignment horizontal="center" vertical="center" wrapText="1"/>
    </xf>
    <xf numFmtId="3" fontId="5" fillId="0" borderId="55" xfId="0" applyNumberFormat="1" applyFont="1" applyFill="1" applyBorder="1" applyAlignment="1">
      <alignment horizontal="center" vertical="center" wrapText="1"/>
    </xf>
    <xf numFmtId="3" fontId="5" fillId="0" borderId="37" xfId="0" applyNumberFormat="1" applyFont="1" applyFill="1" applyBorder="1" applyAlignment="1">
      <alignment horizontal="center" vertical="center" wrapText="1"/>
    </xf>
    <xf numFmtId="3" fontId="5" fillId="0" borderId="58" xfId="0" applyNumberFormat="1" applyFont="1" applyFill="1" applyBorder="1" applyAlignment="1">
      <alignment horizontal="center" vertical="center" wrapText="1"/>
    </xf>
    <xf numFmtId="3" fontId="5" fillId="0" borderId="59" xfId="0" applyNumberFormat="1" applyFont="1" applyFill="1" applyBorder="1" applyAlignment="1">
      <alignment horizontal="center" vertical="center" wrapText="1"/>
    </xf>
    <xf numFmtId="0" fontId="5" fillId="0" borderId="54" xfId="0" applyFont="1" applyBorder="1" applyAlignment="1">
      <alignment horizontal="center" vertical="center" wrapText="1"/>
    </xf>
    <xf numFmtId="0" fontId="5" fillId="0" borderId="34" xfId="0" applyFont="1" applyBorder="1" applyAlignment="1">
      <alignment horizontal="center" vertical="center" wrapText="1"/>
    </xf>
    <xf numFmtId="182" fontId="5" fillId="0" borderId="22"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49" xfId="0" applyNumberFormat="1" applyFont="1" applyFill="1" applyBorder="1" applyAlignment="1">
      <alignment horizontal="center" vertical="center" wrapText="1"/>
    </xf>
    <xf numFmtId="0" fontId="5" fillId="0" borderId="55" xfId="0" applyFont="1" applyBorder="1" applyAlignment="1">
      <alignment horizontal="center" vertical="center" wrapText="1"/>
    </xf>
    <xf numFmtId="0" fontId="5" fillId="0" borderId="37" xfId="0" applyFont="1" applyBorder="1" applyAlignment="1">
      <alignment horizontal="center" vertical="center" wrapText="1"/>
    </xf>
    <xf numFmtId="0" fontId="18" fillId="0" borderId="0" xfId="0" applyFont="1" applyAlignment="1">
      <alignment horizontal="center"/>
    </xf>
    <xf numFmtId="0" fontId="1" fillId="0" borderId="0" xfId="0" applyFont="1" applyAlignment="1">
      <alignment horizontal="center"/>
    </xf>
    <xf numFmtId="0" fontId="1" fillId="0" borderId="2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3" xfId="0" applyFont="1" applyBorder="1" applyAlignment="1">
      <alignment horizontal="center" vertical="center" wrapText="1"/>
    </xf>
    <xf numFmtId="0" fontId="2" fillId="0" borderId="13" xfId="0" applyFont="1" applyBorder="1" applyAlignment="1">
      <alignment horizontal="center" vertical="center"/>
    </xf>
    <xf numFmtId="0" fontId="1" fillId="0" borderId="55"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3" fontId="1" fillId="0" borderId="54" xfId="0" applyNumberFormat="1" applyFont="1" applyFill="1" applyBorder="1" applyAlignment="1">
      <alignment horizontal="center" vertical="center" wrapText="1"/>
    </xf>
    <xf numFmtId="3" fontId="1" fillId="0" borderId="34" xfId="0" applyNumberFormat="1" applyFont="1" applyFill="1" applyBorder="1" applyAlignment="1">
      <alignment horizontal="center" vertical="center" wrapText="1"/>
    </xf>
    <xf numFmtId="0" fontId="1" fillId="0" borderId="55" xfId="0" applyFont="1" applyBorder="1" applyAlignment="1">
      <alignment horizontal="center" vertical="center" wrapText="1"/>
    </xf>
    <xf numFmtId="0" fontId="1" fillId="0" borderId="37" xfId="0" applyFont="1" applyBorder="1" applyAlignment="1">
      <alignment horizontal="center" vertical="center" wrapText="1"/>
    </xf>
    <xf numFmtId="0" fontId="71" fillId="0" borderId="0" xfId="0" applyFont="1" applyFill="1" applyBorder="1" applyAlignment="1">
      <alignment horizontal="left"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2"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3"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52"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3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2" fillId="0" borderId="10" xfId="0" applyFont="1" applyBorder="1" applyAlignment="1">
      <alignment horizontal="center" wrapText="1"/>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wrapText="1"/>
    </xf>
    <xf numFmtId="0" fontId="2" fillId="0" borderId="10" xfId="0" applyFont="1" applyBorder="1" applyAlignment="1">
      <alignment horizontal="center" vertical="center" wrapText="1"/>
    </xf>
    <xf numFmtId="2" fontId="1" fillId="0" borderId="64" xfId="0" applyNumberFormat="1" applyFont="1" applyBorder="1" applyAlignment="1">
      <alignment horizontal="center" vertical="center" wrapText="1"/>
    </xf>
    <xf numFmtId="2" fontId="1" fillId="0" borderId="25" xfId="0" applyNumberFormat="1" applyFont="1" applyBorder="1" applyAlignment="1">
      <alignment horizontal="center" vertical="center" wrapText="1"/>
    </xf>
    <xf numFmtId="2" fontId="1" fillId="0" borderId="52" xfId="0" applyNumberFormat="1" applyFont="1" applyBorder="1" applyAlignment="1">
      <alignment horizontal="center" vertical="center" wrapText="1"/>
    </xf>
    <xf numFmtId="2" fontId="1" fillId="0" borderId="50"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0" fontId="1" fillId="0" borderId="65"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wrapText="1"/>
    </xf>
    <xf numFmtId="0" fontId="2" fillId="0" borderId="19" xfId="0" applyFont="1" applyBorder="1" applyAlignment="1">
      <alignment horizontal="left" vertical="center"/>
    </xf>
    <xf numFmtId="0" fontId="2" fillId="0" borderId="17" xfId="0" applyFont="1" applyBorder="1" applyAlignment="1">
      <alignment horizontal="left" vertical="center"/>
    </xf>
    <xf numFmtId="0" fontId="1" fillId="0" borderId="0" xfId="0" applyFont="1" applyAlignment="1">
      <alignment horizontal="right"/>
    </xf>
    <xf numFmtId="4" fontId="13" fillId="0" borderId="55" xfId="0" applyNumberFormat="1" applyFont="1" applyFill="1" applyBorder="1" applyAlignment="1">
      <alignment horizontal="center" vertical="center" wrapText="1"/>
    </xf>
    <xf numFmtId="4" fontId="13" fillId="0" borderId="37" xfId="0" applyNumberFormat="1" applyFont="1" applyFill="1" applyBorder="1" applyAlignment="1">
      <alignment horizontal="center" vertical="center" wrapText="1"/>
    </xf>
    <xf numFmtId="4" fontId="13" fillId="0" borderId="56" xfId="0" applyNumberFormat="1" applyFont="1" applyFill="1" applyBorder="1" applyAlignment="1">
      <alignment horizontal="center" vertical="center" wrapText="1"/>
    </xf>
    <xf numFmtId="4" fontId="13" fillId="0" borderId="39" xfId="0" applyNumberFormat="1" applyFont="1" applyFill="1" applyBorder="1" applyAlignment="1">
      <alignment horizontal="center" vertical="center" wrapText="1"/>
    </xf>
    <xf numFmtId="4" fontId="13" fillId="0" borderId="33"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0" fontId="16" fillId="0" borderId="0" xfId="0" applyFont="1" applyAlignment="1">
      <alignment horizontal="center"/>
    </xf>
    <xf numFmtId="0" fontId="69" fillId="0" borderId="62" xfId="0" applyFont="1" applyBorder="1" applyAlignment="1">
      <alignment horizontal="center" vertical="center" wrapText="1"/>
    </xf>
    <xf numFmtId="0" fontId="69" fillId="0" borderId="63" xfId="0" applyFont="1" applyBorder="1" applyAlignment="1">
      <alignment horizontal="center" vertical="center" wrapText="1"/>
    </xf>
    <xf numFmtId="0" fontId="69" fillId="0" borderId="17"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3" xfId="0" applyFont="1" applyBorder="1" applyAlignment="1">
      <alignment horizontal="center" vertical="center" wrapText="1"/>
    </xf>
    <xf numFmtId="4" fontId="13" fillId="0" borderId="22" xfId="0" applyNumberFormat="1" applyFont="1" applyBorder="1" applyAlignment="1">
      <alignment horizontal="center" vertical="center" wrapText="1"/>
    </xf>
    <xf numFmtId="4" fontId="13" fillId="0" borderId="23" xfId="0" applyNumberFormat="1" applyFont="1" applyBorder="1" applyAlignment="1">
      <alignment horizontal="center" vertical="center" wrapText="1"/>
    </xf>
    <xf numFmtId="4" fontId="13" fillId="0" borderId="33"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49" xfId="0" applyFont="1" applyBorder="1" applyAlignment="1">
      <alignment horizontal="center" vertical="center" wrapText="1"/>
    </xf>
    <xf numFmtId="0" fontId="2" fillId="0" borderId="0" xfId="0" applyFont="1" applyAlignment="1">
      <alignment horizontal="left" vertical="center"/>
    </xf>
    <xf numFmtId="0" fontId="1" fillId="0" borderId="66" xfId="0" applyFont="1" applyBorder="1" applyAlignment="1">
      <alignment horizontal="center" wrapText="1" shrinkToFit="1"/>
    </xf>
    <xf numFmtId="0" fontId="1" fillId="0" borderId="67" xfId="0" applyFont="1" applyBorder="1" applyAlignment="1">
      <alignment horizontal="center" wrapText="1" shrinkToFit="1"/>
    </xf>
    <xf numFmtId="0" fontId="1" fillId="0" borderId="55" xfId="0" applyFont="1" applyBorder="1" applyAlignment="1">
      <alignment horizontal="center" vertical="center" wrapText="1" shrinkToFit="1"/>
    </xf>
    <xf numFmtId="0" fontId="1" fillId="0" borderId="37" xfId="0" applyFont="1" applyBorder="1" applyAlignment="1">
      <alignment horizontal="center" vertical="center" wrapText="1" shrinkToFit="1"/>
    </xf>
    <xf numFmtId="0" fontId="1" fillId="0" borderId="23" xfId="0" applyFont="1" applyBorder="1" applyAlignment="1">
      <alignment horizontal="center" vertical="center"/>
    </xf>
    <xf numFmtId="0" fontId="1" fillId="0" borderId="13" xfId="0" applyFont="1" applyBorder="1" applyAlignment="1">
      <alignment horizontal="center" vertical="center"/>
    </xf>
    <xf numFmtId="0" fontId="23" fillId="0" borderId="0" xfId="0" applyFont="1" applyAlignment="1">
      <alignment horizontal="center"/>
    </xf>
    <xf numFmtId="0" fontId="12" fillId="0" borderId="68"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51" xfId="0" applyFont="1" applyBorder="1" applyAlignment="1">
      <alignment horizontal="center" vertical="center"/>
    </xf>
    <xf numFmtId="0" fontId="12" fillId="0" borderId="50" xfId="0" applyFont="1" applyBorder="1" applyAlignment="1">
      <alignment horizontal="center" vertical="center"/>
    </xf>
    <xf numFmtId="0" fontId="12" fillId="0" borderId="71" xfId="0" applyFont="1" applyBorder="1" applyAlignment="1">
      <alignment horizontal="center" vertical="center"/>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26" fillId="33" borderId="51" xfId="0" applyFont="1" applyFill="1" applyBorder="1" applyAlignment="1" applyProtection="1">
      <alignment horizontal="center" vertical="center" wrapText="1"/>
      <protection/>
    </xf>
    <xf numFmtId="0" fontId="26" fillId="33" borderId="70" xfId="0" applyFont="1" applyFill="1" applyBorder="1" applyAlignment="1" applyProtection="1">
      <alignment horizontal="center" vertical="center" wrapText="1"/>
      <protection/>
    </xf>
    <xf numFmtId="49" fontId="15" fillId="33" borderId="52" xfId="0" applyNumberFormat="1" applyFont="1" applyFill="1" applyBorder="1" applyAlignment="1" applyProtection="1">
      <alignment horizontal="center" vertical="center" wrapText="1"/>
      <protection/>
    </xf>
    <xf numFmtId="49" fontId="15" fillId="33" borderId="60" xfId="0" applyNumberFormat="1" applyFont="1" applyFill="1" applyBorder="1" applyAlignment="1" applyProtection="1">
      <alignment horizontal="center" vertical="center" wrapText="1"/>
      <protection/>
    </xf>
    <xf numFmtId="0" fontId="72" fillId="0" borderId="12" xfId="0" applyFont="1" applyBorder="1" applyAlignment="1">
      <alignment horizontal="right"/>
    </xf>
    <xf numFmtId="0" fontId="72" fillId="0" borderId="13" xfId="0" applyFont="1" applyBorder="1" applyAlignment="1">
      <alignment horizontal="right"/>
    </xf>
    <xf numFmtId="0" fontId="72" fillId="0" borderId="18" xfId="0" applyFont="1" applyBorder="1" applyAlignment="1">
      <alignment horizontal="right" vertical="center"/>
    </xf>
    <xf numFmtId="0" fontId="72" fillId="0" borderId="72" xfId="0" applyFont="1" applyBorder="1" applyAlignment="1">
      <alignment horizontal="right" vertical="center"/>
    </xf>
    <xf numFmtId="0" fontId="75" fillId="0" borderId="0" xfId="0" applyFont="1" applyAlignment="1">
      <alignment horizontal="center"/>
    </xf>
    <xf numFmtId="0" fontId="72" fillId="33" borderId="73" xfId="0" applyFont="1" applyFill="1" applyBorder="1" applyAlignment="1">
      <alignment horizontal="center"/>
    </xf>
    <xf numFmtId="0" fontId="72" fillId="33" borderId="74" xfId="0" applyFont="1" applyFill="1" applyBorder="1" applyAlignment="1">
      <alignment horizontal="center"/>
    </xf>
    <xf numFmtId="0" fontId="72" fillId="33" borderId="65" xfId="0" applyFont="1" applyFill="1" applyBorder="1" applyAlignment="1">
      <alignment horizontal="center"/>
    </xf>
    <xf numFmtId="0" fontId="72" fillId="33" borderId="61" xfId="0" applyFont="1" applyFill="1" applyBorder="1" applyAlignment="1">
      <alignment horizontal="center"/>
    </xf>
    <xf numFmtId="0" fontId="72" fillId="33" borderId="57" xfId="0" applyFont="1" applyFill="1" applyBorder="1" applyAlignment="1">
      <alignment horizontal="center"/>
    </xf>
    <xf numFmtId="0" fontId="72" fillId="33" borderId="64" xfId="0" applyFont="1" applyFill="1" applyBorder="1" applyAlignment="1">
      <alignment horizontal="center"/>
    </xf>
    <xf numFmtId="0" fontId="72" fillId="33" borderId="52" xfId="0" applyFont="1" applyFill="1" applyBorder="1" applyAlignment="1">
      <alignment horizontal="center"/>
    </xf>
    <xf numFmtId="0" fontId="72" fillId="33" borderId="25" xfId="0" applyFont="1" applyFill="1" applyBorder="1" applyAlignment="1">
      <alignment horizontal="center"/>
    </xf>
    <xf numFmtId="0" fontId="14" fillId="0" borderId="0" xfId="57" applyFont="1" applyAlignment="1">
      <alignment horizontal="left" wrapText="1"/>
      <protection/>
    </xf>
    <xf numFmtId="0" fontId="21"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22" fillId="0" borderId="10" xfId="57" applyNumberFormat="1" applyFont="1" applyBorder="1" applyAlignment="1">
      <alignment vertical="center" wrapText="1"/>
      <protection/>
    </xf>
    <xf numFmtId="3" fontId="22" fillId="0" borderId="15" xfId="57" applyNumberFormat="1" applyFont="1" applyBorder="1" applyAlignment="1">
      <alignment vertical="center" wrapText="1"/>
      <protection/>
    </xf>
    <xf numFmtId="0" fontId="21" fillId="35" borderId="19" xfId="57" applyFont="1" applyFill="1" applyBorder="1" applyAlignment="1">
      <alignment horizontal="left" vertical="center" wrapText="1"/>
      <protection/>
    </xf>
    <xf numFmtId="0" fontId="21" fillId="35" borderId="17" xfId="57" applyFont="1" applyFill="1" applyBorder="1" applyAlignment="1">
      <alignment horizontal="lef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3" fontId="22" fillId="35" borderId="10" xfId="57" applyNumberFormat="1" applyFont="1" applyFill="1" applyBorder="1" applyAlignment="1">
      <alignment horizontal="center" vertical="center" wrapText="1"/>
      <protection/>
    </xf>
    <xf numFmtId="3" fontId="22" fillId="35" borderId="15" xfId="57" applyNumberFormat="1" applyFont="1" applyFill="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2"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1" fillId="0" borderId="23" xfId="57" applyFont="1" applyBorder="1" applyAlignment="1">
      <alignment horizontal="center" vertical="center" wrapText="1"/>
      <protection/>
    </xf>
    <xf numFmtId="0" fontId="21" fillId="0" borderId="13" xfId="57" applyFont="1" applyBorder="1" applyAlignment="1">
      <alignment horizontal="center" vertical="center" wrapText="1"/>
      <protection/>
    </xf>
    <xf numFmtId="0" fontId="14" fillId="0" borderId="23"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54" xfId="57" applyFont="1" applyBorder="1" applyAlignment="1">
      <alignment horizontal="center" vertical="center" wrapText="1"/>
      <protection/>
    </xf>
    <xf numFmtId="0" fontId="14" fillId="0" borderId="34"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2:J90"/>
  <sheetViews>
    <sheetView zoomScale="60" zoomScaleNormal="60" workbookViewId="0" topLeftCell="A30">
      <selection activeCell="C45" sqref="C45"/>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5" width="23.7109375" style="2" customWidth="1"/>
    <col min="6" max="8" width="23.7109375" style="354" customWidth="1"/>
    <col min="9" max="9" width="23.57421875" style="367"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368" t="s">
        <v>655</v>
      </c>
    </row>
    <row r="3" spans="2:9" ht="22.5">
      <c r="B3" s="1" t="s">
        <v>786</v>
      </c>
      <c r="F3" s="355"/>
      <c r="G3" s="355"/>
      <c r="H3" s="355"/>
      <c r="I3" s="369"/>
    </row>
    <row r="4" spans="2:9" ht="22.5">
      <c r="B4" s="1" t="s">
        <v>785</v>
      </c>
      <c r="F4" s="355"/>
      <c r="G4" s="355"/>
      <c r="H4" s="355"/>
      <c r="I4" s="369"/>
    </row>
    <row r="5" spans="2:9" ht="22.5">
      <c r="B5" s="1"/>
      <c r="F5" s="355"/>
      <c r="G5" s="355"/>
      <c r="H5" s="355"/>
      <c r="I5" s="369"/>
    </row>
    <row r="6" spans="2:10" ht="17.25">
      <c r="B6" s="504" t="s">
        <v>781</v>
      </c>
      <c r="C6" s="504"/>
      <c r="D6" s="504"/>
      <c r="E6" s="504"/>
      <c r="F6" s="504"/>
      <c r="G6" s="504"/>
      <c r="H6" s="504"/>
      <c r="I6" s="504"/>
      <c r="J6"/>
    </row>
    <row r="7" spans="6:7" ht="22.5" hidden="1">
      <c r="F7" s="356"/>
      <c r="G7" s="356"/>
    </row>
    <row r="8" ht="22.5" hidden="1"/>
    <row r="9" ht="23.25" thickBot="1">
      <c r="I9" s="367" t="s">
        <v>293</v>
      </c>
    </row>
    <row r="10" spans="2:9" ht="44.25" customHeight="1">
      <c r="B10" s="505" t="s">
        <v>97</v>
      </c>
      <c r="C10" s="509" t="s">
        <v>0</v>
      </c>
      <c r="D10" s="509" t="s">
        <v>108</v>
      </c>
      <c r="E10" s="515" t="s">
        <v>782</v>
      </c>
      <c r="F10" s="511" t="s">
        <v>783</v>
      </c>
      <c r="G10" s="513" t="s">
        <v>784</v>
      </c>
      <c r="H10" s="514"/>
      <c r="I10" s="507" t="s">
        <v>679</v>
      </c>
    </row>
    <row r="11" spans="2:9" ht="38.25" customHeight="1" thickBot="1">
      <c r="B11" s="506"/>
      <c r="C11" s="510"/>
      <c r="D11" s="517"/>
      <c r="E11" s="516"/>
      <c r="F11" s="512"/>
      <c r="G11" s="161" t="s">
        <v>1</v>
      </c>
      <c r="H11" s="162" t="s">
        <v>67</v>
      </c>
      <c r="I11" s="508"/>
    </row>
    <row r="12" spans="2:9" s="42" customFormat="1" ht="21" customHeight="1">
      <c r="B12" s="148">
        <v>1</v>
      </c>
      <c r="C12" s="147">
        <v>2</v>
      </c>
      <c r="D12" s="147">
        <v>3</v>
      </c>
      <c r="E12" s="147">
        <v>4</v>
      </c>
      <c r="F12" s="357">
        <v>5</v>
      </c>
      <c r="G12" s="357">
        <v>6</v>
      </c>
      <c r="H12" s="357">
        <v>7</v>
      </c>
      <c r="I12" s="370">
        <v>8</v>
      </c>
    </row>
    <row r="13" spans="2:9" s="49" customFormat="1" ht="34.5" customHeight="1">
      <c r="B13" s="80"/>
      <c r="C13" s="132" t="s">
        <v>212</v>
      </c>
      <c r="D13" s="81"/>
      <c r="E13" s="265"/>
      <c r="F13" s="358"/>
      <c r="G13" s="358">
        <v>0</v>
      </c>
      <c r="H13" s="358">
        <v>0</v>
      </c>
      <c r="I13" s="371">
        <v>0</v>
      </c>
    </row>
    <row r="14" spans="2:9" s="50" customFormat="1" ht="34.5" customHeight="1">
      <c r="B14" s="177" t="s">
        <v>213</v>
      </c>
      <c r="C14" s="178" t="s">
        <v>214</v>
      </c>
      <c r="D14" s="179">
        <v>1001</v>
      </c>
      <c r="E14" s="359">
        <v>59983</v>
      </c>
      <c r="F14" s="359">
        <v>57183</v>
      </c>
      <c r="G14" s="359">
        <v>19922</v>
      </c>
      <c r="H14" s="494">
        <v>4753</v>
      </c>
      <c r="I14" s="371">
        <f>H14/G14*100</f>
        <v>23.858046380885455</v>
      </c>
    </row>
    <row r="15" spans="2:9" s="49" customFormat="1" ht="34.5" customHeight="1">
      <c r="B15" s="80">
        <v>60</v>
      </c>
      <c r="C15" s="132" t="s">
        <v>215</v>
      </c>
      <c r="D15" s="81">
        <v>1002</v>
      </c>
      <c r="E15" s="494"/>
      <c r="F15" s="494"/>
      <c r="G15" s="494"/>
      <c r="H15" s="494"/>
      <c r="I15" s="371">
        <v>0</v>
      </c>
    </row>
    <row r="16" spans="2:9" s="49" customFormat="1" ht="34.5" customHeight="1">
      <c r="B16" s="82">
        <v>600</v>
      </c>
      <c r="C16" s="133" t="s">
        <v>216</v>
      </c>
      <c r="D16" s="83">
        <v>1003</v>
      </c>
      <c r="E16" s="494"/>
      <c r="F16" s="494"/>
      <c r="G16" s="494"/>
      <c r="H16" s="494"/>
      <c r="I16" s="371">
        <v>0</v>
      </c>
    </row>
    <row r="17" spans="2:9" s="49" customFormat="1" ht="34.5" customHeight="1">
      <c r="B17" s="82">
        <v>601</v>
      </c>
      <c r="C17" s="133" t="s">
        <v>217</v>
      </c>
      <c r="D17" s="83">
        <v>1004</v>
      </c>
      <c r="E17" s="502"/>
      <c r="F17" s="494"/>
      <c r="G17" s="494"/>
      <c r="H17" s="494"/>
      <c r="I17" s="371">
        <v>0</v>
      </c>
    </row>
    <row r="18" spans="2:9" s="49" customFormat="1" ht="34.5" customHeight="1">
      <c r="B18" s="82">
        <v>602</v>
      </c>
      <c r="C18" s="133" t="s">
        <v>218</v>
      </c>
      <c r="D18" s="83">
        <v>1005</v>
      </c>
      <c r="E18" s="502"/>
      <c r="F18" s="494"/>
      <c r="G18" s="494"/>
      <c r="H18" s="494"/>
      <c r="I18" s="371">
        <v>0</v>
      </c>
    </row>
    <row r="19" spans="2:9" s="49" customFormat="1" ht="34.5" customHeight="1">
      <c r="B19" s="82">
        <v>603</v>
      </c>
      <c r="C19" s="133" t="s">
        <v>219</v>
      </c>
      <c r="D19" s="83">
        <v>1006</v>
      </c>
      <c r="E19" s="494"/>
      <c r="F19" s="494"/>
      <c r="G19" s="494"/>
      <c r="H19" s="494"/>
      <c r="I19" s="371">
        <v>0</v>
      </c>
    </row>
    <row r="20" spans="2:9" s="49" customFormat="1" ht="34.5" customHeight="1">
      <c r="B20" s="82">
        <v>604</v>
      </c>
      <c r="C20" s="133" t="s">
        <v>220</v>
      </c>
      <c r="D20" s="83">
        <v>1007</v>
      </c>
      <c r="E20" s="494"/>
      <c r="F20" s="494"/>
      <c r="G20" s="494"/>
      <c r="H20" s="494"/>
      <c r="I20" s="371">
        <v>0</v>
      </c>
    </row>
    <row r="21" spans="2:9" s="49" customFormat="1" ht="34.5" customHeight="1">
      <c r="B21" s="82">
        <v>605</v>
      </c>
      <c r="C21" s="133" t="s">
        <v>221</v>
      </c>
      <c r="D21" s="83">
        <v>1008</v>
      </c>
      <c r="E21" s="494"/>
      <c r="F21" s="494"/>
      <c r="G21" s="494"/>
      <c r="H21" s="494"/>
      <c r="I21" s="371">
        <v>0</v>
      </c>
    </row>
    <row r="22" spans="2:9" s="49" customFormat="1" ht="34.5" customHeight="1">
      <c r="B22" s="80">
        <v>61</v>
      </c>
      <c r="C22" s="132" t="s">
        <v>222</v>
      </c>
      <c r="D22" s="81">
        <v>1009</v>
      </c>
      <c r="E22" s="503"/>
      <c r="F22" s="494"/>
      <c r="G22" s="494"/>
      <c r="H22" s="494">
        <v>0</v>
      </c>
      <c r="I22" s="371">
        <v>0</v>
      </c>
    </row>
    <row r="23" spans="2:9" s="49" customFormat="1" ht="34.5" customHeight="1">
      <c r="B23" s="82">
        <v>610</v>
      </c>
      <c r="C23" s="133" t="s">
        <v>223</v>
      </c>
      <c r="D23" s="83">
        <v>1010</v>
      </c>
      <c r="E23" s="494"/>
      <c r="F23" s="494"/>
      <c r="G23" s="494"/>
      <c r="H23" s="494"/>
      <c r="I23" s="371">
        <v>0</v>
      </c>
    </row>
    <row r="24" spans="2:9" s="49" customFormat="1" ht="34.5" customHeight="1">
      <c r="B24" s="82">
        <v>611</v>
      </c>
      <c r="C24" s="133" t="s">
        <v>224</v>
      </c>
      <c r="D24" s="83">
        <v>1011</v>
      </c>
      <c r="E24" s="494"/>
      <c r="F24" s="494"/>
      <c r="G24" s="494"/>
      <c r="H24" s="494"/>
      <c r="I24" s="371">
        <v>0</v>
      </c>
    </row>
    <row r="25" spans="2:9" s="49" customFormat="1" ht="34.5" customHeight="1">
      <c r="B25" s="82">
        <v>612</v>
      </c>
      <c r="C25" s="133" t="s">
        <v>225</v>
      </c>
      <c r="D25" s="83">
        <v>1012</v>
      </c>
      <c r="E25" s="494"/>
      <c r="F25" s="494"/>
      <c r="G25" s="494"/>
      <c r="H25" s="494"/>
      <c r="I25" s="371">
        <v>0</v>
      </c>
    </row>
    <row r="26" spans="2:9" s="49" customFormat="1" ht="34.5" customHeight="1">
      <c r="B26" s="82">
        <v>613</v>
      </c>
      <c r="C26" s="133" t="s">
        <v>226</v>
      </c>
      <c r="D26" s="83">
        <v>1013</v>
      </c>
      <c r="E26" s="494"/>
      <c r="F26" s="494"/>
      <c r="G26" s="494"/>
      <c r="H26" s="494"/>
      <c r="I26" s="371">
        <v>0</v>
      </c>
    </row>
    <row r="27" spans="2:9" s="49" customFormat="1" ht="34.5" customHeight="1">
      <c r="B27" s="82">
        <v>614</v>
      </c>
      <c r="C27" s="133" t="s">
        <v>227</v>
      </c>
      <c r="D27" s="83">
        <v>1014</v>
      </c>
      <c r="E27" s="494"/>
      <c r="F27" s="494"/>
      <c r="G27" s="494"/>
      <c r="H27" s="494"/>
      <c r="I27" s="371">
        <v>0</v>
      </c>
    </row>
    <row r="28" spans="2:9" s="49" customFormat="1" ht="34.5" customHeight="1">
      <c r="B28" s="82">
        <v>615</v>
      </c>
      <c r="C28" s="133" t="s">
        <v>228</v>
      </c>
      <c r="D28" s="83">
        <v>1015</v>
      </c>
      <c r="E28" s="503"/>
      <c r="F28" s="494"/>
      <c r="G28" s="494"/>
      <c r="H28" s="494"/>
      <c r="I28" s="371">
        <v>0</v>
      </c>
    </row>
    <row r="29" spans="2:9" s="49" customFormat="1" ht="34.5" customHeight="1">
      <c r="B29" s="82">
        <v>64</v>
      </c>
      <c r="C29" s="132" t="s">
        <v>229</v>
      </c>
      <c r="D29" s="81">
        <v>1016</v>
      </c>
      <c r="E29" s="503">
        <v>59983</v>
      </c>
      <c r="F29" s="494">
        <v>57183</v>
      </c>
      <c r="G29" s="494">
        <v>19922</v>
      </c>
      <c r="H29" s="494">
        <v>4753</v>
      </c>
      <c r="I29" s="371">
        <f>H29/G29*100</f>
        <v>23.858046380885455</v>
      </c>
    </row>
    <row r="30" spans="2:9" s="49" customFormat="1" ht="34.5" customHeight="1">
      <c r="B30" s="82">
        <v>65</v>
      </c>
      <c r="C30" s="132" t="s">
        <v>230</v>
      </c>
      <c r="D30" s="83">
        <v>1017</v>
      </c>
      <c r="E30" s="494"/>
      <c r="F30" s="495"/>
      <c r="G30" s="495"/>
      <c r="H30" s="494"/>
      <c r="I30" s="371">
        <v>0</v>
      </c>
    </row>
    <row r="31" spans="2:9" s="49" customFormat="1" ht="34.5" customHeight="1">
      <c r="B31" s="80"/>
      <c r="C31" s="132" t="s">
        <v>231</v>
      </c>
      <c r="E31" s="494"/>
      <c r="F31" s="495"/>
      <c r="G31" s="495"/>
      <c r="H31" s="494"/>
      <c r="I31" s="371">
        <v>0</v>
      </c>
    </row>
    <row r="32" spans="2:9" s="49" customFormat="1" ht="39.75" customHeight="1">
      <c r="B32" s="177" t="s">
        <v>232</v>
      </c>
      <c r="C32" s="178" t="s">
        <v>233</v>
      </c>
      <c r="D32" s="181">
        <v>1018</v>
      </c>
      <c r="E32" s="359">
        <f>E33-E34-E35+E36+E37+E38+E39+E40+E41+E42+E43</f>
        <v>51113</v>
      </c>
      <c r="F32" s="494">
        <v>57183</v>
      </c>
      <c r="G32" s="359">
        <v>19922</v>
      </c>
      <c r="H32" s="359">
        <v>4719</v>
      </c>
      <c r="I32" s="371">
        <f>H32/G32*100</f>
        <v>23.68738078506174</v>
      </c>
    </row>
    <row r="33" spans="2:9" s="49" customFormat="1" ht="34.5" customHeight="1">
      <c r="B33" s="82">
        <v>50</v>
      </c>
      <c r="C33" s="133" t="s">
        <v>234</v>
      </c>
      <c r="D33" s="182">
        <v>1019</v>
      </c>
      <c r="E33" s="494"/>
      <c r="F33" s="494"/>
      <c r="G33" s="494"/>
      <c r="H33" s="494"/>
      <c r="I33" s="371">
        <v>0</v>
      </c>
    </row>
    <row r="34" spans="2:9" s="49" customFormat="1" ht="34.5" customHeight="1">
      <c r="B34" s="82">
        <v>62</v>
      </c>
      <c r="C34" s="133" t="s">
        <v>235</v>
      </c>
      <c r="D34" s="182">
        <v>1020</v>
      </c>
      <c r="E34" s="503"/>
      <c r="F34" s="494"/>
      <c r="G34" s="494"/>
      <c r="H34" s="494"/>
      <c r="I34" s="371">
        <v>0</v>
      </c>
    </row>
    <row r="35" spans="2:9" s="49" customFormat="1" ht="34.5" customHeight="1">
      <c r="B35" s="82">
        <v>630</v>
      </c>
      <c r="C35" s="133" t="s">
        <v>236</v>
      </c>
      <c r="D35" s="182">
        <v>1021</v>
      </c>
      <c r="E35" s="503"/>
      <c r="F35" s="494"/>
      <c r="G35" s="494"/>
      <c r="H35" s="494"/>
      <c r="I35" s="371">
        <v>0</v>
      </c>
    </row>
    <row r="36" spans="2:9" s="49" customFormat="1" ht="34.5" customHeight="1">
      <c r="B36" s="82">
        <v>631</v>
      </c>
      <c r="C36" s="133" t="s">
        <v>237</v>
      </c>
      <c r="D36" s="182">
        <v>1022</v>
      </c>
      <c r="E36" s="494"/>
      <c r="F36" s="494"/>
      <c r="G36" s="494"/>
      <c r="H36" s="494"/>
      <c r="I36" s="371">
        <v>0</v>
      </c>
    </row>
    <row r="37" spans="2:9" s="49" customFormat="1" ht="34.5" customHeight="1">
      <c r="B37" s="82" t="s">
        <v>238</v>
      </c>
      <c r="C37" s="133" t="s">
        <v>239</v>
      </c>
      <c r="D37" s="182">
        <v>1023</v>
      </c>
      <c r="E37" s="494">
        <v>891</v>
      </c>
      <c r="F37" s="494">
        <v>550</v>
      </c>
      <c r="G37" s="494">
        <v>100</v>
      </c>
      <c r="H37" s="494">
        <v>10</v>
      </c>
      <c r="I37" s="371">
        <f>H37/G37*100</f>
        <v>10</v>
      </c>
    </row>
    <row r="38" spans="2:9" s="49" customFormat="1" ht="34.5" customHeight="1">
      <c r="B38" s="82">
        <v>513</v>
      </c>
      <c r="C38" s="133" t="s">
        <v>240</v>
      </c>
      <c r="D38" s="182">
        <v>1024</v>
      </c>
      <c r="E38" s="503">
        <v>715</v>
      </c>
      <c r="F38" s="494">
        <v>500</v>
      </c>
      <c r="G38" s="494">
        <v>90</v>
      </c>
      <c r="H38" s="494">
        <v>86</v>
      </c>
      <c r="I38" s="371">
        <f>H38/G38*100</f>
        <v>95.55555555555556</v>
      </c>
    </row>
    <row r="39" spans="2:9" s="49" customFormat="1" ht="34.5" customHeight="1">
      <c r="B39" s="82">
        <v>52</v>
      </c>
      <c r="C39" s="133" t="s">
        <v>241</v>
      </c>
      <c r="D39" s="182">
        <v>1025</v>
      </c>
      <c r="E39" s="503">
        <v>18337</v>
      </c>
      <c r="F39" s="494">
        <v>20957</v>
      </c>
      <c r="G39" s="494">
        <v>3880</v>
      </c>
      <c r="H39" s="494">
        <v>3848</v>
      </c>
      <c r="I39" s="371">
        <f>H39/G39*100</f>
        <v>99.17525773195877</v>
      </c>
    </row>
    <row r="40" spans="2:9" s="49" customFormat="1" ht="34.5" customHeight="1">
      <c r="B40" s="82">
        <v>53</v>
      </c>
      <c r="C40" s="133" t="s">
        <v>242</v>
      </c>
      <c r="D40" s="182">
        <v>1026</v>
      </c>
      <c r="E40" s="494">
        <v>2592</v>
      </c>
      <c r="F40" s="494">
        <v>2614</v>
      </c>
      <c r="G40" s="494">
        <v>776</v>
      </c>
      <c r="H40" s="494">
        <v>203</v>
      </c>
      <c r="I40" s="371">
        <f>H40/G40*100</f>
        <v>26.15979381443299</v>
      </c>
    </row>
    <row r="41" spans="2:9" s="49" customFormat="1" ht="34.5" customHeight="1">
      <c r="B41" s="82">
        <v>540</v>
      </c>
      <c r="C41" s="133" t="s">
        <v>243</v>
      </c>
      <c r="D41" s="182">
        <v>1027</v>
      </c>
      <c r="E41" s="503">
        <v>5208</v>
      </c>
      <c r="F41" s="494"/>
      <c r="G41" s="494"/>
      <c r="H41" s="494"/>
      <c r="I41" s="371">
        <v>0</v>
      </c>
    </row>
    <row r="42" spans="2:9" s="49" customFormat="1" ht="34.5" customHeight="1">
      <c r="B42" s="82" t="s">
        <v>244</v>
      </c>
      <c r="C42" s="133" t="s">
        <v>245</v>
      </c>
      <c r="D42" s="182">
        <v>1028</v>
      </c>
      <c r="E42" s="503"/>
      <c r="F42" s="496"/>
      <c r="G42" s="496"/>
      <c r="H42" s="496"/>
      <c r="I42" s="371">
        <v>0</v>
      </c>
    </row>
    <row r="43" spans="2:9" s="53" customFormat="1" ht="34.5" customHeight="1">
      <c r="B43" s="82">
        <v>55</v>
      </c>
      <c r="C43" s="133" t="s">
        <v>246</v>
      </c>
      <c r="D43" s="182">
        <v>1029</v>
      </c>
      <c r="E43" s="498">
        <v>23370</v>
      </c>
      <c r="F43" s="497">
        <v>5153</v>
      </c>
      <c r="G43" s="497">
        <v>1853</v>
      </c>
      <c r="H43" s="498">
        <v>572</v>
      </c>
      <c r="I43" s="371">
        <f>H43/G43*100</f>
        <v>30.868861305990286</v>
      </c>
    </row>
    <row r="44" spans="2:9" s="53" customFormat="1" ht="34.5" customHeight="1">
      <c r="B44" s="177"/>
      <c r="C44" s="178" t="s">
        <v>247</v>
      </c>
      <c r="D44" s="179">
        <v>1030</v>
      </c>
      <c r="E44" s="363">
        <f>E14-E32</f>
        <v>8870</v>
      </c>
      <c r="F44" s="363">
        <f>F14-F32</f>
        <v>0</v>
      </c>
      <c r="G44" s="363">
        <v>0</v>
      </c>
      <c r="H44" s="363">
        <v>34</v>
      </c>
      <c r="I44" s="371">
        <v>0</v>
      </c>
    </row>
    <row r="45" spans="2:9" s="53" customFormat="1" ht="34.5" customHeight="1">
      <c r="B45" s="177"/>
      <c r="C45" s="178" t="s">
        <v>248</v>
      </c>
      <c r="D45" s="179">
        <v>1031</v>
      </c>
      <c r="E45" s="363"/>
      <c r="F45" s="363">
        <f>F32-F14</f>
        <v>0</v>
      </c>
      <c r="G45" s="363"/>
      <c r="H45" s="364"/>
      <c r="I45" s="371">
        <v>0</v>
      </c>
    </row>
    <row r="46" spans="2:9" s="53" customFormat="1" ht="34.5" customHeight="1">
      <c r="B46" s="177">
        <v>66</v>
      </c>
      <c r="C46" s="178" t="s">
        <v>249</v>
      </c>
      <c r="D46" s="179">
        <v>1032</v>
      </c>
      <c r="E46" s="363"/>
      <c r="F46" s="363"/>
      <c r="G46" s="363"/>
      <c r="H46" s="363"/>
      <c r="I46" s="371">
        <v>0</v>
      </c>
    </row>
    <row r="47" spans="2:9" s="53" customFormat="1" ht="34.5" customHeight="1">
      <c r="B47" s="80" t="s">
        <v>250</v>
      </c>
      <c r="C47" s="132" t="s">
        <v>251</v>
      </c>
      <c r="D47" s="181">
        <v>1033</v>
      </c>
      <c r="E47" s="498"/>
      <c r="F47" s="498"/>
      <c r="G47" s="498"/>
      <c r="H47" s="498"/>
      <c r="I47" s="371">
        <v>0</v>
      </c>
    </row>
    <row r="48" spans="2:9" s="53" customFormat="1" ht="34.5" customHeight="1">
      <c r="B48" s="82">
        <v>660</v>
      </c>
      <c r="C48" s="133" t="s">
        <v>252</v>
      </c>
      <c r="D48" s="182">
        <v>1034</v>
      </c>
      <c r="E48" s="498"/>
      <c r="F48" s="498"/>
      <c r="G48" s="498"/>
      <c r="H48" s="498"/>
      <c r="I48" s="371">
        <v>0</v>
      </c>
    </row>
    <row r="49" spans="2:9" s="53" customFormat="1" ht="34.5" customHeight="1">
      <c r="B49" s="82">
        <v>661</v>
      </c>
      <c r="C49" s="133" t="s">
        <v>253</v>
      </c>
      <c r="D49" s="182">
        <v>1035</v>
      </c>
      <c r="E49" s="498"/>
      <c r="F49" s="499"/>
      <c r="G49" s="500"/>
      <c r="H49" s="498"/>
      <c r="I49" s="371">
        <v>0</v>
      </c>
    </row>
    <row r="50" spans="2:9" s="53" customFormat="1" ht="34.5" customHeight="1">
      <c r="B50" s="82">
        <v>665</v>
      </c>
      <c r="C50" s="133" t="s">
        <v>254</v>
      </c>
      <c r="D50" s="83">
        <v>1036</v>
      </c>
      <c r="E50" s="498"/>
      <c r="F50" s="498"/>
      <c r="G50" s="498"/>
      <c r="H50" s="498"/>
      <c r="I50" s="371">
        <v>0</v>
      </c>
    </row>
    <row r="51" spans="2:9" s="53" customFormat="1" ht="34.5" customHeight="1">
      <c r="B51" s="82">
        <v>669</v>
      </c>
      <c r="C51" s="133" t="s">
        <v>255</v>
      </c>
      <c r="D51" s="83">
        <v>1037</v>
      </c>
      <c r="E51" s="498"/>
      <c r="F51" s="498"/>
      <c r="G51" s="498"/>
      <c r="H51" s="498"/>
      <c r="I51" s="371">
        <v>0</v>
      </c>
    </row>
    <row r="52" spans="2:9" s="53" customFormat="1" ht="34.5" customHeight="1">
      <c r="B52" s="80">
        <v>662</v>
      </c>
      <c r="C52" s="132" t="s">
        <v>256</v>
      </c>
      <c r="D52" s="81">
        <v>1038</v>
      </c>
      <c r="E52" s="498"/>
      <c r="F52" s="498"/>
      <c r="G52" s="498"/>
      <c r="H52" s="498"/>
      <c r="I52" s="371">
        <v>0</v>
      </c>
    </row>
    <row r="53" spans="2:9" s="53" customFormat="1" ht="34.5" customHeight="1">
      <c r="B53" s="80" t="s">
        <v>257</v>
      </c>
      <c r="C53" s="132" t="s">
        <v>258</v>
      </c>
      <c r="D53" s="81">
        <v>1039</v>
      </c>
      <c r="E53" s="498"/>
      <c r="F53" s="496"/>
      <c r="G53" s="498"/>
      <c r="H53" s="496"/>
      <c r="I53" s="371">
        <v>0</v>
      </c>
    </row>
    <row r="54" spans="2:9" s="53" customFormat="1" ht="34.5" customHeight="1">
      <c r="B54" s="177">
        <v>56</v>
      </c>
      <c r="C54" s="178" t="s">
        <v>259</v>
      </c>
      <c r="D54" s="179">
        <v>1040</v>
      </c>
      <c r="E54" s="363">
        <v>0</v>
      </c>
      <c r="F54" s="363">
        <f>E55+E60+E61</f>
        <v>0</v>
      </c>
      <c r="G54" s="363">
        <f>F55+F60+F61</f>
        <v>0</v>
      </c>
      <c r="H54" s="363">
        <f>G55+G60+G61</f>
        <v>0</v>
      </c>
      <c r="I54" s="371">
        <v>0</v>
      </c>
    </row>
    <row r="55" spans="2:9" ht="34.5" customHeight="1">
      <c r="B55" s="80" t="s">
        <v>260</v>
      </c>
      <c r="C55" s="132" t="s">
        <v>684</v>
      </c>
      <c r="D55" s="81">
        <v>1041</v>
      </c>
      <c r="E55" s="498"/>
      <c r="F55" s="498"/>
      <c r="G55" s="498"/>
      <c r="H55" s="498"/>
      <c r="I55" s="371">
        <v>0</v>
      </c>
    </row>
    <row r="56" spans="2:9" ht="34.5" customHeight="1">
      <c r="B56" s="82">
        <v>560</v>
      </c>
      <c r="C56" s="133" t="s">
        <v>261</v>
      </c>
      <c r="D56" s="182">
        <v>1042</v>
      </c>
      <c r="E56" s="498"/>
      <c r="F56" s="498"/>
      <c r="G56" s="498"/>
      <c r="H56" s="498"/>
      <c r="I56" s="371">
        <v>0</v>
      </c>
    </row>
    <row r="57" spans="2:9" ht="34.5" customHeight="1">
      <c r="B57" s="82">
        <v>561</v>
      </c>
      <c r="C57" s="133" t="s">
        <v>262</v>
      </c>
      <c r="D57" s="182">
        <v>1043</v>
      </c>
      <c r="E57" s="498"/>
      <c r="F57" s="498"/>
      <c r="G57" s="498"/>
      <c r="H57" s="498"/>
      <c r="I57" s="371">
        <v>0</v>
      </c>
    </row>
    <row r="58" spans="2:9" ht="34.5" customHeight="1">
      <c r="B58" s="82">
        <v>565</v>
      </c>
      <c r="C58" s="133" t="s">
        <v>263</v>
      </c>
      <c r="D58" s="182">
        <v>1044</v>
      </c>
      <c r="E58" s="498"/>
      <c r="F58" s="498"/>
      <c r="G58" s="498"/>
      <c r="H58" s="498"/>
      <c r="I58" s="371">
        <v>0</v>
      </c>
    </row>
    <row r="59" spans="2:9" ht="34.5" customHeight="1">
      <c r="B59" s="82" t="s">
        <v>264</v>
      </c>
      <c r="C59" s="133" t="s">
        <v>265</v>
      </c>
      <c r="D59" s="83">
        <v>1045</v>
      </c>
      <c r="E59" s="498"/>
      <c r="F59" s="498"/>
      <c r="G59" s="498"/>
      <c r="H59" s="498"/>
      <c r="I59" s="371">
        <v>0</v>
      </c>
    </row>
    <row r="60" spans="2:9" ht="34.5" customHeight="1">
      <c r="B60" s="82">
        <v>562</v>
      </c>
      <c r="C60" s="132" t="s">
        <v>266</v>
      </c>
      <c r="D60" s="81">
        <v>1046</v>
      </c>
      <c r="E60" s="498"/>
      <c r="F60" s="498"/>
      <c r="G60" s="498"/>
      <c r="H60" s="498"/>
      <c r="I60" s="371">
        <v>0</v>
      </c>
    </row>
    <row r="61" spans="2:9" ht="34.5" customHeight="1">
      <c r="B61" s="80" t="s">
        <v>267</v>
      </c>
      <c r="C61" s="132" t="s">
        <v>268</v>
      </c>
      <c r="D61" s="81">
        <v>1047</v>
      </c>
      <c r="E61" s="498"/>
      <c r="F61" s="498"/>
      <c r="G61" s="498"/>
      <c r="H61" s="498"/>
      <c r="I61" s="371">
        <v>0</v>
      </c>
    </row>
    <row r="62" spans="2:9" ht="34.5" customHeight="1">
      <c r="B62" s="177"/>
      <c r="C62" s="178" t="s">
        <v>269</v>
      </c>
      <c r="D62" s="179">
        <v>1048</v>
      </c>
      <c r="E62" s="363"/>
      <c r="F62" s="363"/>
      <c r="G62" s="363"/>
      <c r="H62" s="363"/>
      <c r="I62" s="371">
        <v>0</v>
      </c>
    </row>
    <row r="63" spans="2:9" ht="34.5" customHeight="1">
      <c r="B63" s="177"/>
      <c r="C63" s="178" t="s">
        <v>270</v>
      </c>
      <c r="D63" s="179">
        <v>1049</v>
      </c>
      <c r="E63" s="363"/>
      <c r="F63" s="363"/>
      <c r="G63" s="363"/>
      <c r="H63" s="363"/>
      <c r="I63" s="371">
        <v>0</v>
      </c>
    </row>
    <row r="64" spans="2:9" ht="34.5" customHeight="1">
      <c r="B64" s="82" t="s">
        <v>271</v>
      </c>
      <c r="C64" s="133" t="s">
        <v>272</v>
      </c>
      <c r="D64" s="83">
        <v>1050</v>
      </c>
      <c r="E64" s="498"/>
      <c r="F64" s="498"/>
      <c r="G64" s="498"/>
      <c r="H64" s="498"/>
      <c r="I64" s="371">
        <v>0</v>
      </c>
    </row>
    <row r="65" spans="2:9" ht="34.5" customHeight="1">
      <c r="B65" s="82" t="s">
        <v>273</v>
      </c>
      <c r="C65" s="133" t="s">
        <v>274</v>
      </c>
      <c r="D65" s="182">
        <v>1051</v>
      </c>
      <c r="E65" s="498"/>
      <c r="F65" s="498"/>
      <c r="G65" s="498"/>
      <c r="H65" s="498"/>
      <c r="I65" s="371">
        <v>0</v>
      </c>
    </row>
    <row r="66" spans="2:9" ht="34.5" customHeight="1">
      <c r="B66" s="177" t="s">
        <v>275</v>
      </c>
      <c r="C66" s="178" t="s">
        <v>276</v>
      </c>
      <c r="D66" s="179">
        <v>1052</v>
      </c>
      <c r="E66" s="363"/>
      <c r="F66" s="363"/>
      <c r="G66" s="363"/>
      <c r="H66" s="363">
        <v>96</v>
      </c>
      <c r="I66" s="371">
        <v>0</v>
      </c>
    </row>
    <row r="67" spans="2:9" ht="34.5" customHeight="1">
      <c r="B67" s="177" t="s">
        <v>277</v>
      </c>
      <c r="C67" s="178" t="s">
        <v>278</v>
      </c>
      <c r="D67" s="179">
        <v>1053</v>
      </c>
      <c r="E67" s="363">
        <v>3007</v>
      </c>
      <c r="F67" s="363"/>
      <c r="G67" s="363"/>
      <c r="H67" s="363"/>
      <c r="I67" s="371">
        <v>0</v>
      </c>
    </row>
    <row r="68" spans="2:9" ht="34.5" customHeight="1">
      <c r="B68" s="183"/>
      <c r="C68" s="184" t="s">
        <v>279</v>
      </c>
      <c r="D68" s="182">
        <v>1054</v>
      </c>
      <c r="E68" s="365">
        <f>E44-E45+E62-E63+E64-E65+E66-E67</f>
        <v>5863</v>
      </c>
      <c r="F68" s="365"/>
      <c r="G68" s="365"/>
      <c r="H68" s="365">
        <v>130</v>
      </c>
      <c r="I68" s="371">
        <v>0</v>
      </c>
    </row>
    <row r="69" spans="2:9" ht="34.5" customHeight="1">
      <c r="B69" s="183"/>
      <c r="C69" s="184" t="s">
        <v>280</v>
      </c>
      <c r="D69" s="182">
        <v>1055</v>
      </c>
      <c r="E69" s="365"/>
      <c r="F69" s="365"/>
      <c r="G69" s="365"/>
      <c r="H69" s="365"/>
      <c r="I69" s="371">
        <v>0</v>
      </c>
    </row>
    <row r="70" spans="2:9" ht="34.5" customHeight="1">
      <c r="B70" s="82" t="s">
        <v>155</v>
      </c>
      <c r="C70" s="133" t="s">
        <v>281</v>
      </c>
      <c r="D70" s="83">
        <v>1056</v>
      </c>
      <c r="E70" s="498"/>
      <c r="F70" s="498"/>
      <c r="G70" s="498"/>
      <c r="H70" s="498"/>
      <c r="I70" s="371">
        <v>0</v>
      </c>
    </row>
    <row r="71" spans="2:9" ht="34.5" customHeight="1">
      <c r="B71" s="82" t="s">
        <v>156</v>
      </c>
      <c r="C71" s="133" t="s">
        <v>282</v>
      </c>
      <c r="D71" s="182">
        <v>1057</v>
      </c>
      <c r="E71" s="498"/>
      <c r="F71" s="498"/>
      <c r="G71" s="498"/>
      <c r="H71" s="498"/>
      <c r="I71" s="371">
        <v>0</v>
      </c>
    </row>
    <row r="72" spans="2:9" ht="34.5" customHeight="1">
      <c r="B72" s="177"/>
      <c r="C72" s="178" t="s">
        <v>283</v>
      </c>
      <c r="D72" s="179">
        <v>1058</v>
      </c>
      <c r="E72" s="363">
        <f>E68-E69+E70-E71</f>
        <v>5863</v>
      </c>
      <c r="F72" s="363">
        <f>F68-F69+F70-F71</f>
        <v>0</v>
      </c>
      <c r="G72" s="363">
        <f>G68-G69+G70-G71</f>
        <v>0</v>
      </c>
      <c r="H72" s="363">
        <f>H68-H69+H70-H71</f>
        <v>130</v>
      </c>
      <c r="I72" s="371">
        <v>0</v>
      </c>
    </row>
    <row r="73" spans="2:9" ht="34.5" customHeight="1">
      <c r="B73" s="185"/>
      <c r="C73" s="180" t="s">
        <v>284</v>
      </c>
      <c r="D73" s="179">
        <v>1059</v>
      </c>
      <c r="E73" s="363"/>
      <c r="F73" s="363"/>
      <c r="G73" s="363"/>
      <c r="H73" s="363"/>
      <c r="I73" s="371">
        <v>0</v>
      </c>
    </row>
    <row r="74" spans="2:9" ht="34.5" customHeight="1">
      <c r="B74" s="82"/>
      <c r="C74" s="134" t="s">
        <v>285</v>
      </c>
      <c r="D74" s="83"/>
      <c r="E74" s="498"/>
      <c r="F74" s="498"/>
      <c r="G74" s="498"/>
      <c r="H74" s="498"/>
      <c r="I74" s="371">
        <v>0</v>
      </c>
    </row>
    <row r="75" spans="2:9" ht="34.5" customHeight="1">
      <c r="B75" s="82">
        <v>721</v>
      </c>
      <c r="C75" s="134" t="s">
        <v>286</v>
      </c>
      <c r="D75" s="83">
        <v>1060</v>
      </c>
      <c r="E75" s="498">
        <v>816</v>
      </c>
      <c r="F75" s="498"/>
      <c r="G75" s="498"/>
      <c r="H75" s="498"/>
      <c r="I75" s="371">
        <v>0</v>
      </c>
    </row>
    <row r="76" spans="2:9" ht="34.5" customHeight="1">
      <c r="B76" s="82" t="s">
        <v>287</v>
      </c>
      <c r="C76" s="134" t="s">
        <v>288</v>
      </c>
      <c r="D76" s="182">
        <v>1061</v>
      </c>
      <c r="E76" s="498"/>
      <c r="F76" s="498"/>
      <c r="G76" s="498"/>
      <c r="H76" s="498"/>
      <c r="I76" s="371">
        <v>0</v>
      </c>
    </row>
    <row r="77" spans="2:9" ht="34.5" customHeight="1">
      <c r="B77" s="82" t="s">
        <v>287</v>
      </c>
      <c r="C77" s="134" t="s">
        <v>289</v>
      </c>
      <c r="D77" s="182">
        <v>1062</v>
      </c>
      <c r="E77" s="498"/>
      <c r="F77" s="498"/>
      <c r="G77" s="498"/>
      <c r="H77" s="498"/>
      <c r="I77" s="371">
        <v>0</v>
      </c>
    </row>
    <row r="78" spans="2:9" ht="34.5" customHeight="1">
      <c r="B78" s="82">
        <v>723</v>
      </c>
      <c r="C78" s="134" t="s">
        <v>290</v>
      </c>
      <c r="D78" s="83">
        <v>1063</v>
      </c>
      <c r="E78" s="498"/>
      <c r="F78" s="498"/>
      <c r="G78" s="498"/>
      <c r="H78" s="498"/>
      <c r="I78" s="371">
        <v>0</v>
      </c>
    </row>
    <row r="79" spans="2:9" ht="34.5" customHeight="1">
      <c r="B79" s="177"/>
      <c r="C79" s="180" t="s">
        <v>685</v>
      </c>
      <c r="D79" s="179">
        <v>1064</v>
      </c>
      <c r="E79" s="363">
        <f>E72-E73-E75-E76+E77-63</f>
        <v>4984</v>
      </c>
      <c r="F79" s="363">
        <f>F72-F73-F75-F76+E77-E78</f>
        <v>0</v>
      </c>
      <c r="G79" s="363">
        <f>G72-G73-G75-G76+F77-F78</f>
        <v>0</v>
      </c>
      <c r="H79" s="363">
        <f>H72-H73-H75-H76+G77-G78</f>
        <v>130</v>
      </c>
      <c r="I79" s="371">
        <v>0</v>
      </c>
    </row>
    <row r="80" spans="2:9" ht="34.5" customHeight="1">
      <c r="B80" s="185"/>
      <c r="C80" s="180" t="s">
        <v>686</v>
      </c>
      <c r="D80" s="179">
        <v>1065</v>
      </c>
      <c r="E80" s="363"/>
      <c r="F80" s="363"/>
      <c r="G80" s="363"/>
      <c r="H80" s="363"/>
      <c r="I80" s="371">
        <v>0</v>
      </c>
    </row>
    <row r="81" spans="2:9" ht="34.5" customHeight="1">
      <c r="B81" s="84"/>
      <c r="C81" s="134" t="s">
        <v>291</v>
      </c>
      <c r="D81" s="83">
        <v>1066</v>
      </c>
      <c r="E81" s="498"/>
      <c r="F81" s="498"/>
      <c r="G81" s="498"/>
      <c r="H81" s="498"/>
      <c r="I81" s="371">
        <v>0</v>
      </c>
    </row>
    <row r="82" spans="2:9" ht="34.5" customHeight="1">
      <c r="B82" s="84"/>
      <c r="C82" s="134" t="s">
        <v>292</v>
      </c>
      <c r="D82" s="83">
        <v>1067</v>
      </c>
      <c r="E82" s="498"/>
      <c r="F82" s="498"/>
      <c r="G82" s="498"/>
      <c r="H82" s="498"/>
      <c r="I82" s="371">
        <v>0</v>
      </c>
    </row>
    <row r="83" spans="2:9" ht="34.5" customHeight="1">
      <c r="B83" s="84"/>
      <c r="C83" s="134" t="s">
        <v>687</v>
      </c>
      <c r="D83" s="83">
        <v>1068</v>
      </c>
      <c r="E83" s="498"/>
      <c r="F83" s="498"/>
      <c r="G83" s="498"/>
      <c r="H83" s="498"/>
      <c r="I83" s="371">
        <v>0</v>
      </c>
    </row>
    <row r="84" spans="2:9" ht="34.5" customHeight="1">
      <c r="B84" s="84"/>
      <c r="C84" s="134" t="s">
        <v>688</v>
      </c>
      <c r="D84" s="83">
        <v>1069</v>
      </c>
      <c r="E84" s="498"/>
      <c r="F84" s="498"/>
      <c r="G84" s="498"/>
      <c r="H84" s="498"/>
      <c r="I84" s="371">
        <v>0</v>
      </c>
    </row>
    <row r="85" spans="2:9" ht="34.5" customHeight="1">
      <c r="B85" s="84"/>
      <c r="C85" s="134" t="s">
        <v>689</v>
      </c>
      <c r="D85" s="182"/>
      <c r="E85" s="498"/>
      <c r="F85" s="498"/>
      <c r="G85" s="498"/>
      <c r="H85" s="498"/>
      <c r="I85" s="371">
        <v>0</v>
      </c>
    </row>
    <row r="86" spans="2:9" ht="34.5" customHeight="1">
      <c r="B86" s="84"/>
      <c r="C86" s="134" t="s">
        <v>157</v>
      </c>
      <c r="D86" s="182">
        <v>1070</v>
      </c>
      <c r="E86" s="498"/>
      <c r="F86" s="498"/>
      <c r="G86" s="498"/>
      <c r="H86" s="498"/>
      <c r="I86" s="371">
        <v>0</v>
      </c>
    </row>
    <row r="87" spans="2:9" ht="34.5" customHeight="1" thickBot="1">
      <c r="B87" s="85"/>
      <c r="C87" s="135" t="s">
        <v>158</v>
      </c>
      <c r="D87" s="130">
        <v>1071</v>
      </c>
      <c r="E87" s="501"/>
      <c r="F87" s="501"/>
      <c r="G87" s="501"/>
      <c r="H87" s="501"/>
      <c r="I87" s="371">
        <v>0</v>
      </c>
    </row>
    <row r="88" spans="4:5" ht="22.5">
      <c r="D88" s="187"/>
      <c r="E88" s="176"/>
    </row>
    <row r="89" spans="2:8" ht="22.5">
      <c r="B89" s="349">
        <v>43579</v>
      </c>
      <c r="D89" s="187"/>
      <c r="E89" s="186"/>
      <c r="F89" s="366"/>
      <c r="G89" s="354" t="s">
        <v>673</v>
      </c>
      <c r="H89" s="366"/>
    </row>
    <row r="90" ht="22.5">
      <c r="D90" s="186" t="s">
        <v>75</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2:V32"/>
  <sheetViews>
    <sheetView zoomScale="75" zoomScaleNormal="75" zoomScalePageLayoutView="0" workbookViewId="0" topLeftCell="A7">
      <selection activeCell="H26" sqref="H26"/>
    </sheetView>
  </sheetViews>
  <sheetFormatPr defaultColWidth="9.140625" defaultRowHeight="12.75"/>
  <cols>
    <col min="1" max="1" width="9.140625" style="21" customWidth="1"/>
    <col min="2" max="2" width="31.7109375" style="21" customWidth="1"/>
    <col min="3" max="3" width="28.28125" style="21" bestFit="1" customWidth="1"/>
    <col min="4" max="4" width="12.8515625" style="21" customWidth="1"/>
    <col min="5" max="5" width="16.7109375" style="21" customWidth="1"/>
    <col min="6" max="6" width="19.421875" style="21" customWidth="1"/>
    <col min="7" max="8" width="27.28125" style="21" customWidth="1"/>
    <col min="9" max="10" width="13.7109375" style="21" customWidth="1"/>
    <col min="11" max="11" width="16.57421875" style="21" customWidth="1"/>
    <col min="12" max="22" width="13.7109375" style="21" customWidth="1"/>
    <col min="23" max="16384" width="9.140625" style="21" customWidth="1"/>
  </cols>
  <sheetData>
    <row r="2" ht="15">
      <c r="V2" s="16" t="s">
        <v>648</v>
      </c>
    </row>
    <row r="4" ht="15">
      <c r="B4" s="11" t="s">
        <v>790</v>
      </c>
    </row>
    <row r="5" ht="15">
      <c r="B5" s="11" t="s">
        <v>785</v>
      </c>
    </row>
    <row r="6" ht="15">
      <c r="B6" s="11" t="s">
        <v>791</v>
      </c>
    </row>
    <row r="7" ht="15">
      <c r="A7" s="11"/>
    </row>
    <row r="8" spans="1:22" ht="20.25">
      <c r="A8" s="11"/>
      <c r="B8" s="594" t="s">
        <v>74</v>
      </c>
      <c r="C8" s="594"/>
      <c r="D8" s="594"/>
      <c r="E8" s="594"/>
      <c r="F8" s="594"/>
      <c r="G8" s="594"/>
      <c r="H8" s="594"/>
      <c r="I8" s="594"/>
      <c r="J8" s="594"/>
      <c r="K8" s="594"/>
      <c r="L8" s="594"/>
      <c r="M8" s="594"/>
      <c r="N8" s="594"/>
      <c r="O8" s="594"/>
      <c r="P8" s="594"/>
      <c r="Q8" s="594"/>
      <c r="R8" s="594"/>
      <c r="S8" s="594"/>
      <c r="T8" s="594"/>
      <c r="U8" s="594"/>
      <c r="V8" s="594"/>
    </row>
    <row r="9" spans="4:14" ht="15.75" thickBot="1">
      <c r="D9" s="23"/>
      <c r="E9" s="23"/>
      <c r="F9" s="23"/>
      <c r="G9" s="23"/>
      <c r="H9" s="23"/>
      <c r="I9" s="23"/>
      <c r="J9" s="23"/>
      <c r="K9" s="23"/>
      <c r="L9" s="23"/>
      <c r="M9" s="23"/>
      <c r="N9" s="23"/>
    </row>
    <row r="10" spans="2:22" ht="38.25" customHeight="1">
      <c r="B10" s="607" t="s">
        <v>40</v>
      </c>
      <c r="C10" s="609" t="s">
        <v>41</v>
      </c>
      <c r="D10" s="611" t="s">
        <v>42</v>
      </c>
      <c r="E10" s="544" t="s">
        <v>636</v>
      </c>
      <c r="F10" s="544" t="s">
        <v>658</v>
      </c>
      <c r="G10" s="544" t="s">
        <v>95</v>
      </c>
      <c r="H10" s="544" t="s">
        <v>96</v>
      </c>
      <c r="I10" s="544" t="s">
        <v>772</v>
      </c>
      <c r="J10" s="544" t="s">
        <v>43</v>
      </c>
      <c r="K10" s="544" t="s">
        <v>773</v>
      </c>
      <c r="L10" s="544" t="s">
        <v>44</v>
      </c>
      <c r="M10" s="544" t="s">
        <v>45</v>
      </c>
      <c r="N10" s="544" t="s">
        <v>46</v>
      </c>
      <c r="O10" s="540" t="s">
        <v>79</v>
      </c>
      <c r="P10" s="541"/>
      <c r="Q10" s="541"/>
      <c r="R10" s="541"/>
      <c r="S10" s="541"/>
      <c r="T10" s="541"/>
      <c r="U10" s="541"/>
      <c r="V10" s="582"/>
    </row>
    <row r="11" spans="2:22" ht="48.75" customHeight="1" thickBot="1">
      <c r="B11" s="608"/>
      <c r="C11" s="610"/>
      <c r="D11" s="612"/>
      <c r="E11" s="545"/>
      <c r="F11" s="545"/>
      <c r="G11" s="545"/>
      <c r="H11" s="545"/>
      <c r="I11" s="545"/>
      <c r="J11" s="545"/>
      <c r="K11" s="545"/>
      <c r="L11" s="545"/>
      <c r="M11" s="545"/>
      <c r="N11" s="545"/>
      <c r="O11" s="202" t="s">
        <v>47</v>
      </c>
      <c r="P11" s="202" t="s">
        <v>48</v>
      </c>
      <c r="Q11" s="202" t="s">
        <v>49</v>
      </c>
      <c r="R11" s="202" t="s">
        <v>50</v>
      </c>
      <c r="S11" s="202" t="s">
        <v>51</v>
      </c>
      <c r="T11" s="202" t="s">
        <v>52</v>
      </c>
      <c r="U11" s="202" t="s">
        <v>53</v>
      </c>
      <c r="V11" s="203" t="s">
        <v>54</v>
      </c>
    </row>
    <row r="12" spans="2:22" ht="15">
      <c r="B12" s="205" t="s">
        <v>78</v>
      </c>
      <c r="C12" s="206"/>
      <c r="D12" s="207"/>
      <c r="E12" s="207"/>
      <c r="F12" s="207"/>
      <c r="G12" s="207"/>
      <c r="H12" s="207"/>
      <c r="I12" s="207"/>
      <c r="J12" s="207"/>
      <c r="K12" s="207"/>
      <c r="L12" s="207"/>
      <c r="M12" s="207"/>
      <c r="N12" s="207"/>
      <c r="O12" s="207"/>
      <c r="P12" s="207"/>
      <c r="Q12" s="207"/>
      <c r="R12" s="207"/>
      <c r="S12" s="207"/>
      <c r="T12" s="207"/>
      <c r="U12" s="207"/>
      <c r="V12" s="204"/>
    </row>
    <row r="13" spans="2:22" ht="15">
      <c r="B13" s="208" t="s">
        <v>2</v>
      </c>
      <c r="C13" s="24"/>
      <c r="D13" s="24"/>
      <c r="E13" s="24"/>
      <c r="F13" s="24"/>
      <c r="G13" s="24"/>
      <c r="H13" s="24"/>
      <c r="I13" s="24"/>
      <c r="J13" s="24"/>
      <c r="K13" s="24"/>
      <c r="L13" s="24"/>
      <c r="M13" s="24"/>
      <c r="N13" s="24"/>
      <c r="O13" s="24"/>
      <c r="P13" s="24"/>
      <c r="Q13" s="24"/>
      <c r="R13" s="24"/>
      <c r="S13" s="24"/>
      <c r="T13" s="24"/>
      <c r="U13" s="24"/>
      <c r="V13" s="98"/>
    </row>
    <row r="14" spans="2:22" ht="15">
      <c r="B14" s="208" t="s">
        <v>2</v>
      </c>
      <c r="C14" s="24"/>
      <c r="D14" s="24"/>
      <c r="E14" s="24"/>
      <c r="F14" s="24"/>
      <c r="G14" s="24"/>
      <c r="H14" s="24"/>
      <c r="I14" s="24"/>
      <c r="J14" s="24"/>
      <c r="K14" s="24"/>
      <c r="L14" s="24"/>
      <c r="M14" s="24"/>
      <c r="N14" s="24"/>
      <c r="O14" s="24"/>
      <c r="P14" s="24"/>
      <c r="Q14" s="24"/>
      <c r="R14" s="24"/>
      <c r="S14" s="24"/>
      <c r="T14" s="24"/>
      <c r="U14" s="24"/>
      <c r="V14" s="98"/>
    </row>
    <row r="15" spans="2:22" ht="15">
      <c r="B15" s="208" t="s">
        <v>2</v>
      </c>
      <c r="C15" s="24"/>
      <c r="D15" s="24"/>
      <c r="E15" s="24"/>
      <c r="F15" s="24"/>
      <c r="G15" s="24"/>
      <c r="H15" s="24"/>
      <c r="I15" s="24"/>
      <c r="J15" s="24"/>
      <c r="K15" s="24"/>
      <c r="L15" s="24"/>
      <c r="M15" s="24"/>
      <c r="N15" s="24"/>
      <c r="O15" s="24"/>
      <c r="P15" s="24"/>
      <c r="Q15" s="24"/>
      <c r="R15" s="24"/>
      <c r="S15" s="24"/>
      <c r="T15" s="24"/>
      <c r="U15" s="24"/>
      <c r="V15" s="98"/>
    </row>
    <row r="16" spans="2:22" ht="15">
      <c r="B16" s="208" t="s">
        <v>2</v>
      </c>
      <c r="C16" s="24"/>
      <c r="D16" s="24"/>
      <c r="E16" s="24"/>
      <c r="F16" s="24"/>
      <c r="G16" s="24"/>
      <c r="H16" s="24"/>
      <c r="I16" s="24"/>
      <c r="J16" s="24"/>
      <c r="K16" s="24"/>
      <c r="L16" s="24"/>
      <c r="M16" s="24"/>
      <c r="N16" s="24"/>
      <c r="O16" s="24"/>
      <c r="P16" s="24"/>
      <c r="Q16" s="24"/>
      <c r="R16" s="24"/>
      <c r="S16" s="24"/>
      <c r="T16" s="24"/>
      <c r="U16" s="24"/>
      <c r="V16" s="98"/>
    </row>
    <row r="17" spans="2:22" ht="15">
      <c r="B17" s="208" t="s">
        <v>2</v>
      </c>
      <c r="C17" s="24"/>
      <c r="D17" s="24"/>
      <c r="E17" s="24"/>
      <c r="F17" s="24"/>
      <c r="G17" s="24"/>
      <c r="H17" s="24"/>
      <c r="I17" s="24"/>
      <c r="J17" s="24"/>
      <c r="K17" s="24"/>
      <c r="L17" s="24"/>
      <c r="M17" s="24"/>
      <c r="N17" s="24"/>
      <c r="O17" s="24"/>
      <c r="P17" s="24"/>
      <c r="Q17" s="24"/>
      <c r="R17" s="24"/>
      <c r="S17" s="24"/>
      <c r="T17" s="24"/>
      <c r="U17" s="24"/>
      <c r="V17" s="98"/>
    </row>
    <row r="18" spans="2:22" ht="15">
      <c r="B18" s="209" t="s">
        <v>55</v>
      </c>
      <c r="C18" s="25"/>
      <c r="D18" s="24"/>
      <c r="E18" s="24"/>
      <c r="F18" s="24"/>
      <c r="G18" s="24"/>
      <c r="H18" s="24"/>
      <c r="I18" s="24"/>
      <c r="J18" s="24"/>
      <c r="K18" s="24"/>
      <c r="L18" s="24"/>
      <c r="M18" s="24"/>
      <c r="N18" s="24"/>
      <c r="O18" s="24"/>
      <c r="P18" s="24"/>
      <c r="Q18" s="24"/>
      <c r="R18" s="24"/>
      <c r="S18" s="24"/>
      <c r="T18" s="24"/>
      <c r="U18" s="24"/>
      <c r="V18" s="98"/>
    </row>
    <row r="19" spans="2:22" ht="15">
      <c r="B19" s="208" t="s">
        <v>2</v>
      </c>
      <c r="C19" s="24"/>
      <c r="D19" s="24"/>
      <c r="E19" s="24"/>
      <c r="F19" s="24"/>
      <c r="G19" s="24"/>
      <c r="H19" s="24"/>
      <c r="I19" s="24"/>
      <c r="J19" s="24"/>
      <c r="K19" s="24"/>
      <c r="L19" s="24"/>
      <c r="M19" s="24"/>
      <c r="N19" s="24"/>
      <c r="O19" s="24"/>
      <c r="P19" s="24"/>
      <c r="Q19" s="24"/>
      <c r="R19" s="24"/>
      <c r="S19" s="24"/>
      <c r="T19" s="24"/>
      <c r="U19" s="24"/>
      <c r="V19" s="98"/>
    </row>
    <row r="20" spans="2:22" ht="15">
      <c r="B20" s="208" t="s">
        <v>2</v>
      </c>
      <c r="C20" s="24"/>
      <c r="D20" s="24"/>
      <c r="E20" s="24"/>
      <c r="F20" s="24"/>
      <c r="G20" s="24"/>
      <c r="H20" s="24"/>
      <c r="I20" s="24"/>
      <c r="J20" s="24"/>
      <c r="K20" s="24"/>
      <c r="L20" s="24"/>
      <c r="M20" s="24"/>
      <c r="N20" s="24"/>
      <c r="O20" s="24"/>
      <c r="P20" s="24"/>
      <c r="Q20" s="24"/>
      <c r="R20" s="24"/>
      <c r="S20" s="24"/>
      <c r="T20" s="24"/>
      <c r="U20" s="24"/>
      <c r="V20" s="98"/>
    </row>
    <row r="21" spans="2:22" ht="15">
      <c r="B21" s="208" t="s">
        <v>2</v>
      </c>
      <c r="C21" s="24"/>
      <c r="D21" s="24"/>
      <c r="E21" s="24"/>
      <c r="F21" s="24"/>
      <c r="G21" s="24"/>
      <c r="H21" s="24"/>
      <c r="I21" s="24"/>
      <c r="J21" s="24"/>
      <c r="K21" s="24"/>
      <c r="L21" s="24"/>
      <c r="M21" s="24"/>
      <c r="N21" s="24"/>
      <c r="O21" s="24"/>
      <c r="P21" s="24"/>
      <c r="Q21" s="24"/>
      <c r="R21" s="24"/>
      <c r="S21" s="24"/>
      <c r="T21" s="24"/>
      <c r="U21" s="24"/>
      <c r="V21" s="98"/>
    </row>
    <row r="22" spans="2:22" ht="15">
      <c r="B22" s="208" t="s">
        <v>2</v>
      </c>
      <c r="C22" s="24"/>
      <c r="D22" s="24"/>
      <c r="E22" s="24"/>
      <c r="F22" s="24"/>
      <c r="G22" s="24"/>
      <c r="H22" s="24"/>
      <c r="I22" s="24"/>
      <c r="J22" s="24"/>
      <c r="K22" s="24"/>
      <c r="L22" s="24"/>
      <c r="M22" s="24"/>
      <c r="N22" s="24"/>
      <c r="O22" s="24"/>
      <c r="P22" s="24"/>
      <c r="Q22" s="24"/>
      <c r="R22" s="24"/>
      <c r="S22" s="24"/>
      <c r="T22" s="24"/>
      <c r="U22" s="24"/>
      <c r="V22" s="98"/>
    </row>
    <row r="23" spans="2:22" ht="15">
      <c r="B23" s="208" t="s">
        <v>2</v>
      </c>
      <c r="C23" s="24"/>
      <c r="D23" s="24"/>
      <c r="E23" s="24"/>
      <c r="F23" s="24"/>
      <c r="G23" s="24"/>
      <c r="H23" s="24"/>
      <c r="I23" s="24"/>
      <c r="J23" s="24"/>
      <c r="K23" s="24"/>
      <c r="L23" s="24"/>
      <c r="M23" s="24"/>
      <c r="N23" s="24"/>
      <c r="O23" s="24"/>
      <c r="P23" s="24"/>
      <c r="Q23" s="24"/>
      <c r="R23" s="24"/>
      <c r="S23" s="24"/>
      <c r="T23" s="24"/>
      <c r="U23" s="24"/>
      <c r="V23" s="98"/>
    </row>
    <row r="24" spans="2:22" ht="15.75" thickBot="1">
      <c r="B24" s="210" t="s">
        <v>3</v>
      </c>
      <c r="C24" s="211"/>
      <c r="D24" s="96"/>
      <c r="E24" s="96"/>
      <c r="F24" s="96"/>
      <c r="G24" s="96"/>
      <c r="H24" s="96"/>
      <c r="I24" s="96"/>
      <c r="J24" s="96"/>
      <c r="K24" s="96"/>
      <c r="L24" s="96"/>
      <c r="M24" s="96"/>
      <c r="N24" s="96"/>
      <c r="O24" s="96"/>
      <c r="P24" s="96"/>
      <c r="Q24" s="96"/>
      <c r="R24" s="96"/>
      <c r="S24" s="96"/>
      <c r="T24" s="96"/>
      <c r="U24" s="96"/>
      <c r="V24" s="97"/>
    </row>
    <row r="25" spans="2:16" ht="16.5" thickBot="1">
      <c r="B25" s="214" t="s">
        <v>56</v>
      </c>
      <c r="C25" s="215"/>
      <c r="D25" s="26"/>
      <c r="E25" s="26"/>
      <c r="F25" s="26"/>
      <c r="G25" s="26"/>
      <c r="H25" s="26"/>
      <c r="I25" s="26"/>
      <c r="J25" s="26"/>
      <c r="K25" s="26"/>
      <c r="L25" s="26"/>
      <c r="M25" s="26"/>
      <c r="N25" s="26"/>
      <c r="O25" s="26"/>
      <c r="P25" s="26"/>
    </row>
    <row r="26" spans="2:16" ht="16.5" thickBot="1">
      <c r="B26" s="212" t="s">
        <v>57</v>
      </c>
      <c r="C26" s="213"/>
      <c r="D26" s="26"/>
      <c r="E26" s="26"/>
      <c r="F26" s="26"/>
      <c r="G26" s="26"/>
      <c r="H26" s="26"/>
      <c r="I26" s="26"/>
      <c r="J26" s="26"/>
      <c r="K26" s="26"/>
      <c r="L26" s="26"/>
      <c r="M26" s="26"/>
      <c r="N26" s="26"/>
      <c r="O26" s="26"/>
      <c r="P26" s="26"/>
    </row>
    <row r="28" spans="2:6" ht="15">
      <c r="B28" s="79" t="s">
        <v>5</v>
      </c>
      <c r="C28" s="79"/>
      <c r="D28" s="11"/>
      <c r="E28" s="11"/>
      <c r="F28" s="11"/>
    </row>
    <row r="29" spans="2:7" ht="15">
      <c r="B29" s="11" t="s">
        <v>211</v>
      </c>
      <c r="C29" s="11"/>
      <c r="D29" s="11"/>
      <c r="E29" s="11"/>
      <c r="F29" s="11"/>
      <c r="G29" s="11"/>
    </row>
    <row r="31" spans="2:20" ht="15">
      <c r="B31" s="606" t="s">
        <v>792</v>
      </c>
      <c r="C31" s="606"/>
      <c r="E31" s="34"/>
      <c r="F31" s="34"/>
      <c r="G31" s="35" t="s">
        <v>76</v>
      </c>
      <c r="T31" s="2"/>
    </row>
    <row r="32" ht="15">
      <c r="D32" s="34" t="s">
        <v>75</v>
      </c>
    </row>
  </sheetData>
  <sheetProtection/>
  <mergeCells count="16">
    <mergeCell ref="E10:E11"/>
    <mergeCell ref="F10:F11"/>
    <mergeCell ref="J10:J11"/>
    <mergeCell ref="K10:K11"/>
    <mergeCell ref="L10:L11"/>
    <mergeCell ref="I10:I11"/>
    <mergeCell ref="B31:C31"/>
    <mergeCell ref="B8:V8"/>
    <mergeCell ref="B10:B11"/>
    <mergeCell ref="C10:C11"/>
    <mergeCell ref="D10:D11"/>
    <mergeCell ref="G10:G11"/>
    <mergeCell ref="M10:M11"/>
    <mergeCell ref="N10:N11"/>
    <mergeCell ref="O10:V10"/>
    <mergeCell ref="H10:H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rgb="FF00B0F0"/>
  </sheetPr>
  <dimension ref="B1:K37"/>
  <sheetViews>
    <sheetView zoomScale="55" zoomScaleNormal="55" zoomScalePageLayoutView="0" workbookViewId="0" topLeftCell="A19">
      <selection activeCell="G21" sqref="G21"/>
    </sheetView>
  </sheetViews>
  <sheetFormatPr defaultColWidth="9.140625" defaultRowHeight="12.75"/>
  <cols>
    <col min="1" max="1" width="9.140625" style="2" customWidth="1"/>
    <col min="2" max="2" width="21.7109375" style="2" customWidth="1"/>
    <col min="3" max="3" width="28.7109375" style="48" customWidth="1"/>
    <col min="4" max="4" width="60.57421875" style="2" customWidth="1"/>
    <col min="5" max="6" width="50.7109375" style="2" customWidth="1"/>
    <col min="7" max="7" width="50.7109375" style="347" customWidth="1"/>
    <col min="8" max="16384" width="9.140625" style="2" customWidth="1"/>
  </cols>
  <sheetData>
    <row r="1" spans="2:7" ht="21">
      <c r="B1" s="115"/>
      <c r="C1" s="116"/>
      <c r="D1" s="115"/>
      <c r="E1" s="115"/>
      <c r="F1" s="115"/>
      <c r="G1" s="421"/>
    </row>
    <row r="2" spans="2:7" ht="20.25">
      <c r="B2" s="1" t="s">
        <v>786</v>
      </c>
      <c r="C2"/>
      <c r="D2" s="119"/>
      <c r="E2" s="119"/>
      <c r="F2" s="119"/>
      <c r="G2" s="422"/>
    </row>
    <row r="3" spans="2:7" ht="20.25">
      <c r="B3" s="1" t="s">
        <v>785</v>
      </c>
      <c r="C3"/>
      <c r="D3" s="119"/>
      <c r="E3" s="119"/>
      <c r="F3" s="119"/>
      <c r="G3" s="423" t="s">
        <v>647</v>
      </c>
    </row>
    <row r="4" spans="2:7" ht="20.25">
      <c r="B4" s="117"/>
      <c r="C4" s="118"/>
      <c r="D4" s="119"/>
      <c r="E4" s="119"/>
      <c r="F4" s="119"/>
      <c r="G4" s="422"/>
    </row>
    <row r="5" spans="2:7" ht="20.25">
      <c r="B5" s="117"/>
      <c r="C5" s="118"/>
      <c r="D5" s="119"/>
      <c r="E5" s="119"/>
      <c r="F5" s="119"/>
      <c r="G5" s="422"/>
    </row>
    <row r="6" spans="2:7" ht="21">
      <c r="B6" s="115"/>
      <c r="C6" s="116"/>
      <c r="D6" s="115"/>
      <c r="E6" s="115"/>
      <c r="F6" s="115"/>
      <c r="G6" s="421"/>
    </row>
    <row r="7" spans="2:11" ht="30">
      <c r="B7" s="613" t="s">
        <v>146</v>
      </c>
      <c r="C7" s="613"/>
      <c r="D7" s="613"/>
      <c r="E7" s="613"/>
      <c r="F7" s="613"/>
      <c r="G7" s="613"/>
      <c r="H7" s="1"/>
      <c r="I7" s="1"/>
      <c r="J7" s="1"/>
      <c r="K7" s="1"/>
    </row>
    <row r="8" spans="2:7" ht="21">
      <c r="B8" s="115"/>
      <c r="C8" s="116"/>
      <c r="D8" s="115"/>
      <c r="E8" s="115"/>
      <c r="F8" s="115"/>
      <c r="G8" s="421"/>
    </row>
    <row r="9" spans="2:7" ht="21">
      <c r="B9" s="115"/>
      <c r="C9" s="116"/>
      <c r="D9" s="115"/>
      <c r="E9" s="115"/>
      <c r="F9" s="115"/>
      <c r="G9" s="421"/>
    </row>
    <row r="10" spans="2:11" ht="20.25">
      <c r="B10" s="117"/>
      <c r="C10" s="118"/>
      <c r="D10" s="117"/>
      <c r="E10" s="117"/>
      <c r="F10" s="117"/>
      <c r="G10" s="424"/>
      <c r="H10" s="1"/>
      <c r="I10" s="1"/>
      <c r="J10" s="1"/>
      <c r="K10" s="1"/>
    </row>
    <row r="11" spans="2:7" ht="21" thickBot="1">
      <c r="B11" s="115"/>
      <c r="C11" s="116"/>
      <c r="D11" s="115"/>
      <c r="E11" s="115"/>
      <c r="F11" s="115"/>
      <c r="G11" s="421"/>
    </row>
    <row r="12" spans="2:11" s="53" customFormat="1" ht="64.5" customHeight="1" thickBot="1">
      <c r="B12" s="287" t="s">
        <v>147</v>
      </c>
      <c r="C12" s="285" t="s">
        <v>141</v>
      </c>
      <c r="D12" s="276" t="s">
        <v>148</v>
      </c>
      <c r="E12" s="276" t="s">
        <v>149</v>
      </c>
      <c r="F12" s="276" t="s">
        <v>150</v>
      </c>
      <c r="G12" s="425" t="s">
        <v>151</v>
      </c>
      <c r="H12" s="78"/>
      <c r="I12" s="78"/>
      <c r="J12" s="78"/>
      <c r="K12" s="78"/>
    </row>
    <row r="13" spans="2:11" s="53" customFormat="1" ht="19.5" customHeight="1">
      <c r="B13" s="288">
        <v>1</v>
      </c>
      <c r="C13" s="286">
        <v>2</v>
      </c>
      <c r="D13" s="277">
        <v>3</v>
      </c>
      <c r="E13" s="277">
        <v>4</v>
      </c>
      <c r="F13" s="277">
        <v>5</v>
      </c>
      <c r="G13" s="426">
        <v>6</v>
      </c>
      <c r="H13" s="78"/>
      <c r="I13" s="78"/>
      <c r="J13" s="78"/>
      <c r="K13" s="78"/>
    </row>
    <row r="14" spans="2:7" s="53" customFormat="1" ht="34.5" customHeight="1">
      <c r="B14" s="614" t="s">
        <v>799</v>
      </c>
      <c r="C14" s="283" t="s">
        <v>449</v>
      </c>
      <c r="D14" s="120" t="s">
        <v>801</v>
      </c>
      <c r="E14" s="120" t="s">
        <v>802</v>
      </c>
      <c r="F14" s="120"/>
      <c r="G14" s="427">
        <v>28942.51</v>
      </c>
    </row>
    <row r="15" spans="2:7" s="53" customFormat="1" ht="34.5" customHeight="1">
      <c r="B15" s="615"/>
      <c r="C15" s="283" t="s">
        <v>449</v>
      </c>
      <c r="D15" s="120" t="s">
        <v>803</v>
      </c>
      <c r="E15" s="120" t="s">
        <v>804</v>
      </c>
      <c r="F15" s="120"/>
      <c r="G15" s="427">
        <v>71994.08</v>
      </c>
    </row>
    <row r="16" spans="2:7" s="53" customFormat="1" ht="34.5" customHeight="1">
      <c r="B16" s="615"/>
      <c r="C16" s="283" t="s">
        <v>449</v>
      </c>
      <c r="D16" s="120" t="s">
        <v>805</v>
      </c>
      <c r="E16" s="120" t="s">
        <v>806</v>
      </c>
      <c r="F16" s="120"/>
      <c r="G16" s="427">
        <v>0</v>
      </c>
    </row>
    <row r="17" spans="2:7" s="53" customFormat="1" ht="34.5" customHeight="1" thickBot="1">
      <c r="B17" s="616"/>
      <c r="C17" s="293" t="s">
        <v>748</v>
      </c>
      <c r="D17" s="289"/>
      <c r="E17" s="289"/>
      <c r="F17" s="289"/>
      <c r="G17" s="428">
        <f>G14+G15+G16</f>
        <v>100936.59</v>
      </c>
    </row>
    <row r="18" spans="2:7" s="53" customFormat="1" ht="34.5" customHeight="1">
      <c r="B18" s="617" t="s">
        <v>800</v>
      </c>
      <c r="C18" s="284" t="s">
        <v>449</v>
      </c>
      <c r="D18" s="120" t="s">
        <v>801</v>
      </c>
      <c r="E18" s="120" t="s">
        <v>802</v>
      </c>
      <c r="F18" s="280"/>
      <c r="G18" s="429">
        <v>19178.75</v>
      </c>
    </row>
    <row r="19" spans="2:7" s="53" customFormat="1" ht="34.5" customHeight="1">
      <c r="B19" s="620"/>
      <c r="C19" s="283" t="s">
        <v>449</v>
      </c>
      <c r="D19" s="120" t="s">
        <v>803</v>
      </c>
      <c r="E19" s="120" t="s">
        <v>804</v>
      </c>
      <c r="F19" s="120"/>
      <c r="G19" s="427">
        <v>59659.72</v>
      </c>
    </row>
    <row r="20" spans="2:7" s="53" customFormat="1" ht="34.5" customHeight="1">
      <c r="B20" s="620"/>
      <c r="C20" s="283" t="s">
        <v>449</v>
      </c>
      <c r="D20" s="120" t="s">
        <v>805</v>
      </c>
      <c r="E20" s="120" t="s">
        <v>806</v>
      </c>
      <c r="F20" s="120"/>
      <c r="G20" s="427">
        <v>76581</v>
      </c>
    </row>
    <row r="21" spans="2:7" s="53" customFormat="1" ht="34.5" customHeight="1" thickBot="1">
      <c r="B21" s="621"/>
      <c r="C21" s="293" t="s">
        <v>748</v>
      </c>
      <c r="D21" s="289"/>
      <c r="E21" s="289"/>
      <c r="F21" s="289"/>
      <c r="G21" s="428">
        <f>G18+G19+G20</f>
        <v>155419.47</v>
      </c>
    </row>
    <row r="22" spans="2:7" s="53" customFormat="1" ht="34.5" customHeight="1">
      <c r="B22" s="617" t="s">
        <v>639</v>
      </c>
      <c r="C22" s="284" t="s">
        <v>449</v>
      </c>
      <c r="D22" s="279"/>
      <c r="E22" s="279"/>
      <c r="F22" s="280"/>
      <c r="G22" s="429"/>
    </row>
    <row r="23" spans="2:7" s="53" customFormat="1" ht="34.5" customHeight="1">
      <c r="B23" s="618"/>
      <c r="C23" s="292" t="s">
        <v>449</v>
      </c>
      <c r="D23" s="120"/>
      <c r="E23" s="120"/>
      <c r="F23" s="120"/>
      <c r="G23" s="427"/>
    </row>
    <row r="24" spans="2:7" s="53" customFormat="1" ht="34.5" customHeight="1">
      <c r="B24" s="618"/>
      <c r="C24" s="292" t="s">
        <v>449</v>
      </c>
      <c r="D24" s="120"/>
      <c r="E24" s="120"/>
      <c r="F24" s="120"/>
      <c r="G24" s="427"/>
    </row>
    <row r="25" spans="2:7" s="53" customFormat="1" ht="34.5" customHeight="1" thickBot="1">
      <c r="B25" s="619"/>
      <c r="C25" s="293" t="s">
        <v>748</v>
      </c>
      <c r="D25" s="289"/>
      <c r="E25" s="289"/>
      <c r="F25" s="289"/>
      <c r="G25" s="428"/>
    </row>
    <row r="26" spans="2:7" s="53" customFormat="1" ht="34.5" customHeight="1">
      <c r="B26" s="617" t="s">
        <v>640</v>
      </c>
      <c r="C26" s="284" t="s">
        <v>449</v>
      </c>
      <c r="D26" s="280"/>
      <c r="E26" s="280"/>
      <c r="F26" s="280"/>
      <c r="G26" s="429"/>
    </row>
    <row r="27" spans="2:7" s="53" customFormat="1" ht="34.5" customHeight="1">
      <c r="B27" s="620"/>
      <c r="C27" s="283" t="s">
        <v>449</v>
      </c>
      <c r="D27" s="120"/>
      <c r="E27" s="120"/>
      <c r="F27" s="120"/>
      <c r="G27" s="427"/>
    </row>
    <row r="28" spans="2:7" s="53" customFormat="1" ht="34.5" customHeight="1">
      <c r="B28" s="620"/>
      <c r="C28" s="283" t="s">
        <v>449</v>
      </c>
      <c r="D28" s="120"/>
      <c r="E28" s="120"/>
      <c r="F28" s="120"/>
      <c r="G28" s="427"/>
    </row>
    <row r="29" spans="2:7" s="53" customFormat="1" ht="34.5" customHeight="1" thickBot="1">
      <c r="B29" s="621"/>
      <c r="C29" s="293" t="s">
        <v>748</v>
      </c>
      <c r="D29" s="281"/>
      <c r="E29" s="281"/>
      <c r="F29" s="281"/>
      <c r="G29" s="428"/>
    </row>
    <row r="30" spans="2:7" s="53" customFormat="1" ht="34.5" customHeight="1">
      <c r="B30" s="617" t="s">
        <v>641</v>
      </c>
      <c r="C30" s="282" t="s">
        <v>449</v>
      </c>
      <c r="D30" s="280"/>
      <c r="E30" s="280"/>
      <c r="F30" s="280"/>
      <c r="G30" s="429"/>
    </row>
    <row r="31" spans="2:7" s="53" customFormat="1" ht="34.5" customHeight="1">
      <c r="B31" s="620"/>
      <c r="C31" s="283" t="s">
        <v>449</v>
      </c>
      <c r="D31" s="120"/>
      <c r="E31" s="120"/>
      <c r="F31" s="120"/>
      <c r="G31" s="427"/>
    </row>
    <row r="32" spans="2:7" s="53" customFormat="1" ht="34.5" customHeight="1">
      <c r="B32" s="620"/>
      <c r="C32" s="283" t="s">
        <v>449</v>
      </c>
      <c r="D32" s="120"/>
      <c r="E32" s="278"/>
      <c r="F32" s="278"/>
      <c r="G32" s="430"/>
    </row>
    <row r="33" spans="2:7" s="53" customFormat="1" ht="34.5" customHeight="1" thickBot="1">
      <c r="B33" s="621"/>
      <c r="C33" s="293" t="s">
        <v>748</v>
      </c>
      <c r="D33" s="291"/>
      <c r="E33" s="290"/>
      <c r="F33" s="290"/>
      <c r="G33" s="431"/>
    </row>
    <row r="34" spans="2:7" s="53" customFormat="1" ht="21">
      <c r="B34" s="115"/>
      <c r="C34" s="116"/>
      <c r="D34" s="115"/>
      <c r="E34" s="115"/>
      <c r="F34" s="115"/>
      <c r="G34" s="421"/>
    </row>
    <row r="35" spans="2:10" ht="19.5" customHeight="1">
      <c r="B35" s="546" t="s">
        <v>793</v>
      </c>
      <c r="C35" s="546"/>
      <c r="D35" s="21"/>
      <c r="F35" s="103" t="s">
        <v>671</v>
      </c>
      <c r="G35" s="432"/>
      <c r="H35" s="103"/>
      <c r="I35" s="103"/>
      <c r="J35" s="103"/>
    </row>
    <row r="36" spans="2:7" ht="21">
      <c r="B36" s="115"/>
      <c r="C36" s="116"/>
      <c r="D36" s="115"/>
      <c r="E36" s="99" t="s">
        <v>631</v>
      </c>
      <c r="F36" s="115"/>
      <c r="G36" s="421"/>
    </row>
    <row r="37" spans="2:7" ht="21">
      <c r="B37" s="115"/>
      <c r="C37" s="116"/>
      <c r="D37" s="115"/>
      <c r="E37" s="115"/>
      <c r="F37" s="115"/>
      <c r="G37" s="421"/>
    </row>
  </sheetData>
  <sheetProtection/>
  <mergeCells count="7">
    <mergeCell ref="B35:C35"/>
    <mergeCell ref="B7:G7"/>
    <mergeCell ref="B14:B17"/>
    <mergeCell ref="B22:B25"/>
    <mergeCell ref="B26:B29"/>
    <mergeCell ref="B30:B33"/>
    <mergeCell ref="B18:B21"/>
  </mergeCells>
  <printOptions/>
  <pageMargins left="0.45" right="0.45" top="0.75" bottom="0.75" header="0.3" footer="0.3"/>
  <pageSetup orientation="portrait" scale="35" r:id="rId1"/>
  <ignoredErrors>
    <ignoredError sqref="C30:C32 C14:C16 C18:C20 C22:C24 C26:C28" numberStoredAsText="1"/>
  </ignoredErrors>
</worksheet>
</file>

<file path=xl/worksheets/sheet12.xml><?xml version="1.0" encoding="utf-8"?>
<worksheet xmlns="http://schemas.openxmlformats.org/spreadsheetml/2006/main" xmlns:r="http://schemas.openxmlformats.org/officeDocument/2006/relationships">
  <sheetPr>
    <tabColor rgb="FF00B0F0"/>
  </sheetPr>
  <dimension ref="A1:L30"/>
  <sheetViews>
    <sheetView zoomScalePageLayoutView="0" workbookViewId="0" topLeftCell="C13">
      <selection activeCell="F20" sqref="F20"/>
    </sheetView>
  </sheetViews>
  <sheetFormatPr defaultColWidth="9.140625" defaultRowHeight="12.75"/>
  <cols>
    <col min="1" max="1" width="6.57421875" style="0" customWidth="1"/>
    <col min="2" max="2" width="26.7109375" style="0" customWidth="1"/>
    <col min="3" max="17" width="13.7109375" style="0" customWidth="1"/>
  </cols>
  <sheetData>
    <row r="1" s="312" customFormat="1" ht="13.5">
      <c r="L1" s="321" t="s">
        <v>646</v>
      </c>
    </row>
    <row r="2" s="312" customFormat="1" ht="13.5"/>
    <row r="3" spans="1:12" s="312" customFormat="1" ht="15.75" customHeight="1">
      <c r="A3" s="630" t="s">
        <v>656</v>
      </c>
      <c r="B3" s="630"/>
      <c r="C3" s="630"/>
      <c r="D3" s="630"/>
      <c r="E3" s="630"/>
      <c r="F3" s="630"/>
      <c r="G3" s="630"/>
      <c r="H3" s="630"/>
      <c r="I3" s="630"/>
      <c r="J3" s="630"/>
      <c r="K3" s="630"/>
      <c r="L3" s="630"/>
    </row>
    <row r="4" s="312" customFormat="1" ht="13.5"/>
    <row r="5" spans="1:7" s="312" customFormat="1" ht="14.25" thickBot="1">
      <c r="A5" s="316"/>
      <c r="B5" s="316"/>
      <c r="C5" s="316"/>
      <c r="D5" s="316"/>
      <c r="E5" s="316"/>
      <c r="F5" s="316"/>
      <c r="G5" s="322" t="s">
        <v>777</v>
      </c>
    </row>
    <row r="6" spans="1:10" s="312" customFormat="1" ht="90.75" customHeight="1" thickBot="1">
      <c r="A6" s="345" t="s">
        <v>621</v>
      </c>
      <c r="B6" s="346" t="s">
        <v>763</v>
      </c>
      <c r="C6" s="453" t="s">
        <v>775</v>
      </c>
      <c r="D6" s="453" t="s">
        <v>764</v>
      </c>
      <c r="E6" s="453" t="s">
        <v>765</v>
      </c>
      <c r="F6" s="453" t="s">
        <v>766</v>
      </c>
      <c r="G6" s="346" t="s">
        <v>768</v>
      </c>
      <c r="I6" s="313"/>
      <c r="J6" s="313"/>
    </row>
    <row r="7" spans="1:10" s="312" customFormat="1" ht="26.25">
      <c r="A7" s="457">
        <v>1</v>
      </c>
      <c r="B7" s="458" t="s">
        <v>814</v>
      </c>
      <c r="C7" s="459">
        <v>4</v>
      </c>
      <c r="D7" s="459">
        <v>2018</v>
      </c>
      <c r="E7" s="459">
        <v>2019</v>
      </c>
      <c r="F7" s="460">
        <v>16520000</v>
      </c>
      <c r="G7" s="461"/>
      <c r="H7" s="314"/>
      <c r="I7" s="314"/>
      <c r="J7" s="314"/>
    </row>
    <row r="8" spans="1:10" s="312" customFormat="1" ht="52.5">
      <c r="A8" s="462">
        <v>2</v>
      </c>
      <c r="B8" s="93" t="s">
        <v>815</v>
      </c>
      <c r="C8" s="451">
        <v>4</v>
      </c>
      <c r="D8" s="451">
        <v>2018</v>
      </c>
      <c r="E8" s="451">
        <v>2019</v>
      </c>
      <c r="F8" s="452">
        <v>2131000</v>
      </c>
      <c r="G8" s="463"/>
      <c r="H8" s="314"/>
      <c r="I8" s="314"/>
      <c r="J8" s="314"/>
    </row>
    <row r="9" spans="1:10" s="312" customFormat="1" ht="26.25">
      <c r="A9" s="462">
        <v>4</v>
      </c>
      <c r="B9" s="456" t="s">
        <v>816</v>
      </c>
      <c r="C9" s="451">
        <v>4</v>
      </c>
      <c r="D9" s="451">
        <v>2019</v>
      </c>
      <c r="E9" s="451">
        <v>2019</v>
      </c>
      <c r="F9" s="452">
        <v>1100000</v>
      </c>
      <c r="G9" s="463"/>
      <c r="H9" s="314"/>
      <c r="I9" s="314"/>
      <c r="J9" s="314"/>
    </row>
    <row r="10" spans="1:10" s="312" customFormat="1" ht="26.25">
      <c r="A10" s="462">
        <v>6</v>
      </c>
      <c r="B10" s="93" t="s">
        <v>817</v>
      </c>
      <c r="C10" s="451">
        <v>4</v>
      </c>
      <c r="D10" s="451">
        <v>2018</v>
      </c>
      <c r="E10" s="451">
        <v>2019</v>
      </c>
      <c r="F10" s="452">
        <v>600000</v>
      </c>
      <c r="G10" s="463"/>
      <c r="H10" s="314"/>
      <c r="I10" s="314"/>
      <c r="J10" s="314"/>
    </row>
    <row r="11" spans="1:10" s="312" customFormat="1" ht="13.5">
      <c r="A11" s="462">
        <v>7</v>
      </c>
      <c r="B11" s="451"/>
      <c r="C11" s="451"/>
      <c r="D11" s="451"/>
      <c r="E11" s="451"/>
      <c r="F11" s="452"/>
      <c r="G11" s="463"/>
      <c r="H11" s="314"/>
      <c r="I11" s="314"/>
      <c r="J11" s="314"/>
    </row>
    <row r="12" spans="1:10" s="312" customFormat="1" ht="13.5">
      <c r="A12" s="462">
        <v>8</v>
      </c>
      <c r="B12" s="454"/>
      <c r="C12" s="454"/>
      <c r="D12" s="455"/>
      <c r="E12" s="455"/>
      <c r="F12" s="455"/>
      <c r="G12" s="328"/>
      <c r="H12" s="314"/>
      <c r="I12" s="314"/>
      <c r="J12" s="314"/>
    </row>
    <row r="13" spans="1:10" s="312" customFormat="1" ht="14.25" thickBot="1">
      <c r="A13" s="626" t="s">
        <v>767</v>
      </c>
      <c r="B13" s="627"/>
      <c r="C13" s="464"/>
      <c r="D13" s="464"/>
      <c r="E13" s="465"/>
      <c r="F13" s="467">
        <f>SUM(F7:F12)</f>
        <v>20351000</v>
      </c>
      <c r="G13" s="466"/>
      <c r="H13" s="315"/>
      <c r="I13" s="315"/>
      <c r="J13" s="315"/>
    </row>
    <row r="14" spans="1:10" s="312" customFormat="1" ht="13.5">
      <c r="A14" s="314"/>
      <c r="B14" s="314"/>
      <c r="C14" s="342"/>
      <c r="D14" s="342"/>
      <c r="E14" s="343"/>
      <c r="F14" s="343"/>
      <c r="G14" s="343"/>
      <c r="H14" s="315"/>
      <c r="I14" s="315"/>
      <c r="J14" s="315"/>
    </row>
    <row r="15" spans="1:10" s="312" customFormat="1" ht="15">
      <c r="A15" s="339" t="s">
        <v>776</v>
      </c>
      <c r="B15" s="314"/>
      <c r="C15" s="342"/>
      <c r="D15" s="342"/>
      <c r="E15" s="343"/>
      <c r="F15" s="343"/>
      <c r="G15" s="343"/>
      <c r="H15" s="315"/>
      <c r="I15" s="315"/>
      <c r="J15" s="315"/>
    </row>
    <row r="16" spans="1:12" s="312" customFormat="1" ht="14.25" thickBot="1">
      <c r="A16" s="316"/>
      <c r="B16" s="316"/>
      <c r="C16" s="316"/>
      <c r="D16" s="316"/>
      <c r="E16" s="316"/>
      <c r="F16" s="316"/>
      <c r="G16" s="316"/>
      <c r="H16" s="316"/>
      <c r="L16" s="322" t="s">
        <v>777</v>
      </c>
    </row>
    <row r="17" spans="1:12" s="312" customFormat="1" ht="13.5">
      <c r="A17" s="622" t="s">
        <v>621</v>
      </c>
      <c r="B17" s="624" t="s">
        <v>763</v>
      </c>
      <c r="C17" s="631" t="s">
        <v>769</v>
      </c>
      <c r="D17" s="632"/>
      <c r="E17" s="633" t="s">
        <v>818</v>
      </c>
      <c r="F17" s="634"/>
      <c r="G17" s="635" t="s">
        <v>778</v>
      </c>
      <c r="H17" s="635"/>
      <c r="I17" s="636" t="s">
        <v>779</v>
      </c>
      <c r="J17" s="637"/>
      <c r="K17" s="638" t="s">
        <v>780</v>
      </c>
      <c r="L17" s="637"/>
    </row>
    <row r="18" spans="1:12" s="312" customFormat="1" ht="22.5" customHeight="1" thickBot="1">
      <c r="A18" s="623"/>
      <c r="B18" s="625"/>
      <c r="C18" s="318" t="s">
        <v>771</v>
      </c>
      <c r="D18" s="317" t="s">
        <v>770</v>
      </c>
      <c r="E18" s="318" t="s">
        <v>771</v>
      </c>
      <c r="F18" s="317" t="s">
        <v>770</v>
      </c>
      <c r="G18" s="318" t="s">
        <v>771</v>
      </c>
      <c r="H18" s="317" t="s">
        <v>770</v>
      </c>
      <c r="I18" s="318" t="s">
        <v>771</v>
      </c>
      <c r="J18" s="317" t="s">
        <v>770</v>
      </c>
      <c r="K18" s="318" t="s">
        <v>771</v>
      </c>
      <c r="L18" s="317" t="s">
        <v>770</v>
      </c>
    </row>
    <row r="19" spans="1:12" s="312" customFormat="1" ht="26.25">
      <c r="A19" s="340">
        <v>1</v>
      </c>
      <c r="B19" s="458" t="s">
        <v>814</v>
      </c>
      <c r="C19" s="323">
        <v>4405000</v>
      </c>
      <c r="D19" s="324">
        <v>2165234</v>
      </c>
      <c r="E19" s="323">
        <v>4405000</v>
      </c>
      <c r="F19" s="324">
        <v>2165234</v>
      </c>
      <c r="G19" s="323"/>
      <c r="H19" s="325"/>
      <c r="I19" s="326"/>
      <c r="J19" s="324"/>
      <c r="K19" s="323"/>
      <c r="L19" s="324"/>
    </row>
    <row r="20" spans="1:12" s="312" customFormat="1" ht="52.5">
      <c r="A20" s="320">
        <v>2</v>
      </c>
      <c r="B20" s="93" t="s">
        <v>815</v>
      </c>
      <c r="C20" s="327">
        <v>1295172</v>
      </c>
      <c r="D20" s="328">
        <v>1210632</v>
      </c>
      <c r="E20" s="327">
        <v>1295172</v>
      </c>
      <c r="F20" s="328">
        <v>1210632</v>
      </c>
      <c r="G20" s="327"/>
      <c r="H20" s="329"/>
      <c r="I20" s="330"/>
      <c r="J20" s="328"/>
      <c r="K20" s="327"/>
      <c r="L20" s="328"/>
    </row>
    <row r="21" spans="1:12" s="312" customFormat="1" ht="26.25">
      <c r="A21" s="320">
        <v>3</v>
      </c>
      <c r="B21" s="456" t="s">
        <v>816</v>
      </c>
      <c r="C21" s="327">
        <v>1100000</v>
      </c>
      <c r="D21" s="328"/>
      <c r="E21" s="327">
        <v>1100000</v>
      </c>
      <c r="F21" s="328"/>
      <c r="G21" s="327"/>
      <c r="H21" s="329"/>
      <c r="I21" s="330"/>
      <c r="J21" s="328"/>
      <c r="K21" s="327"/>
      <c r="L21" s="328"/>
    </row>
    <row r="22" spans="1:12" s="312" customFormat="1" ht="26.25">
      <c r="A22" s="320">
        <v>4</v>
      </c>
      <c r="B22" s="93" t="s">
        <v>817</v>
      </c>
      <c r="C22" s="327">
        <v>491000</v>
      </c>
      <c r="D22" s="328">
        <v>491000</v>
      </c>
      <c r="E22" s="327">
        <v>491000</v>
      </c>
      <c r="F22" s="328">
        <v>491000</v>
      </c>
      <c r="G22" s="327"/>
      <c r="H22" s="329"/>
      <c r="I22" s="330"/>
      <c r="J22" s="328"/>
      <c r="K22" s="327"/>
      <c r="L22" s="328"/>
    </row>
    <row r="23" spans="1:12" s="312" customFormat="1" ht="13.5">
      <c r="A23" s="320">
        <v>5</v>
      </c>
      <c r="B23" s="319"/>
      <c r="C23" s="327"/>
      <c r="D23" s="328"/>
      <c r="E23" s="327"/>
      <c r="F23" s="328"/>
      <c r="G23" s="327"/>
      <c r="H23" s="329"/>
      <c r="I23" s="330"/>
      <c r="J23" s="328"/>
      <c r="K23" s="327"/>
      <c r="L23" s="328"/>
    </row>
    <row r="24" spans="1:12" s="312" customFormat="1" ht="13.5">
      <c r="A24" s="320">
        <v>6</v>
      </c>
      <c r="B24" s="319"/>
      <c r="C24" s="327"/>
      <c r="D24" s="328"/>
      <c r="E24" s="327"/>
      <c r="F24" s="328"/>
      <c r="G24" s="327"/>
      <c r="H24" s="329"/>
      <c r="I24" s="330"/>
      <c r="J24" s="328"/>
      <c r="K24" s="327"/>
      <c r="L24" s="328"/>
    </row>
    <row r="25" spans="1:12" s="312" customFormat="1" ht="13.5">
      <c r="A25" s="320">
        <v>7</v>
      </c>
      <c r="B25" s="319"/>
      <c r="C25" s="327"/>
      <c r="D25" s="328"/>
      <c r="E25" s="327"/>
      <c r="F25" s="328"/>
      <c r="G25" s="327"/>
      <c r="H25" s="329"/>
      <c r="I25" s="330"/>
      <c r="J25" s="328"/>
      <c r="K25" s="327"/>
      <c r="L25" s="328"/>
    </row>
    <row r="26" spans="1:12" s="312" customFormat="1" ht="14.25" thickBot="1">
      <c r="A26" s="320">
        <v>8</v>
      </c>
      <c r="B26" s="319"/>
      <c r="C26" s="331"/>
      <c r="D26" s="332"/>
      <c r="E26" s="333"/>
      <c r="F26" s="332"/>
      <c r="G26" s="333"/>
      <c r="H26" s="334"/>
      <c r="I26" s="331"/>
      <c r="J26" s="332"/>
      <c r="K26" s="333"/>
      <c r="L26" s="332"/>
    </row>
    <row r="27" spans="1:12" s="312" customFormat="1" ht="14.25" thickBot="1">
      <c r="A27" s="628" t="s">
        <v>767</v>
      </c>
      <c r="B27" s="629"/>
      <c r="C27" s="335">
        <f>SUM(C19:C26)</f>
        <v>7291172</v>
      </c>
      <c r="D27" s="335">
        <f>SUM(D19:D26)</f>
        <v>3866866</v>
      </c>
      <c r="E27" s="335">
        <f>SUM(E19:E26)</f>
        <v>7291172</v>
      </c>
      <c r="F27" s="335">
        <f>SUM(F19:F26)</f>
        <v>3866866</v>
      </c>
      <c r="G27" s="335"/>
      <c r="H27" s="337"/>
      <c r="I27" s="338"/>
      <c r="J27" s="336"/>
      <c r="K27" s="335"/>
      <c r="L27" s="336"/>
    </row>
    <row r="28" ht="12.75">
      <c r="A28" s="341"/>
    </row>
    <row r="30" spans="2:3" ht="15">
      <c r="B30" s="546" t="s">
        <v>793</v>
      </c>
      <c r="C30" s="546"/>
    </row>
  </sheetData>
  <sheetProtection/>
  <mergeCells count="11">
    <mergeCell ref="K17:L17"/>
    <mergeCell ref="A17:A18"/>
    <mergeCell ref="B17:B18"/>
    <mergeCell ref="A13:B13"/>
    <mergeCell ref="B30:C30"/>
    <mergeCell ref="A27:B27"/>
    <mergeCell ref="A3:L3"/>
    <mergeCell ref="C17:D17"/>
    <mergeCell ref="E17:F17"/>
    <mergeCell ref="G17:H17"/>
    <mergeCell ref="I17:J17"/>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1">
      <selection activeCell="B39" sqref="B39:C39"/>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5">
      <c r="B2" s="1" t="s">
        <v>786</v>
      </c>
      <c r="D2" s="217"/>
      <c r="E2" s="217"/>
      <c r="F2" s="217"/>
      <c r="G2" s="218" t="s">
        <v>657</v>
      </c>
    </row>
    <row r="3" spans="2:7" ht="15">
      <c r="B3" s="1" t="s">
        <v>785</v>
      </c>
      <c r="D3" s="217"/>
      <c r="E3" s="217"/>
      <c r="F3" s="217"/>
      <c r="G3" s="217"/>
    </row>
    <row r="4" spans="2:7" ht="15">
      <c r="B4" s="219"/>
      <c r="C4" s="220"/>
      <c r="D4" s="220"/>
      <c r="E4" s="220"/>
      <c r="F4" s="220"/>
      <c r="G4" s="220"/>
    </row>
    <row r="5" spans="2:7" ht="51.75" customHeight="1">
      <c r="B5" s="653" t="s">
        <v>744</v>
      </c>
      <c r="C5" s="653"/>
      <c r="D5" s="653"/>
      <c r="E5" s="653"/>
      <c r="F5" s="653"/>
      <c r="G5" s="653"/>
    </row>
    <row r="6" spans="2:7" ht="12.75">
      <c r="B6" s="654" t="s">
        <v>696</v>
      </c>
      <c r="C6" s="654"/>
      <c r="D6" s="654"/>
      <c r="E6" s="654"/>
      <c r="F6" s="654"/>
      <c r="G6" s="654"/>
    </row>
    <row r="7" spans="2:7" ht="12.75">
      <c r="B7" s="221"/>
      <c r="C7" s="221"/>
      <c r="D7" s="221"/>
      <c r="E7" s="221"/>
      <c r="F7" s="221"/>
      <c r="G7" s="221"/>
    </row>
    <row r="8" spans="2:7" ht="13.5" thickBot="1">
      <c r="B8" s="222"/>
      <c r="C8" s="221"/>
      <c r="D8" s="221"/>
      <c r="E8" s="221"/>
      <c r="F8" s="221"/>
      <c r="G8" s="250" t="s">
        <v>293</v>
      </c>
    </row>
    <row r="9" spans="2:7" ht="12.75">
      <c r="B9" s="655" t="s">
        <v>97</v>
      </c>
      <c r="C9" s="657" t="s">
        <v>136</v>
      </c>
      <c r="D9" s="659" t="s">
        <v>697</v>
      </c>
      <c r="E9" s="659" t="s">
        <v>698</v>
      </c>
      <c r="F9" s="659" t="s">
        <v>620</v>
      </c>
      <c r="G9" s="661" t="s">
        <v>699</v>
      </c>
    </row>
    <row r="10" spans="2:7" ht="13.5" thickBot="1">
      <c r="B10" s="656"/>
      <c r="C10" s="658"/>
      <c r="D10" s="660"/>
      <c r="E10" s="660"/>
      <c r="F10" s="660"/>
      <c r="G10" s="662"/>
    </row>
    <row r="11" spans="2:7" ht="12.75">
      <c r="B11" s="224">
        <v>1</v>
      </c>
      <c r="C11" s="225">
        <v>2</v>
      </c>
      <c r="D11" s="225">
        <v>3</v>
      </c>
      <c r="E11" s="225">
        <v>4</v>
      </c>
      <c r="F11" s="225">
        <v>5</v>
      </c>
      <c r="G11" s="226">
        <v>6</v>
      </c>
    </row>
    <row r="12" spans="2:7" ht="12.75">
      <c r="B12" s="647" t="s">
        <v>700</v>
      </c>
      <c r="C12" s="649" t="s">
        <v>701</v>
      </c>
      <c r="D12" s="650">
        <v>9108</v>
      </c>
      <c r="E12" s="651" t="s">
        <v>8</v>
      </c>
      <c r="F12" s="651"/>
      <c r="G12" s="652"/>
    </row>
    <row r="13" spans="2:7" ht="12.75">
      <c r="B13" s="648"/>
      <c r="C13" s="649"/>
      <c r="D13" s="650"/>
      <c r="E13" s="651"/>
      <c r="F13" s="651"/>
      <c r="G13" s="652"/>
    </row>
    <row r="14" spans="2:7" ht="24.75" customHeight="1">
      <c r="B14" s="227" t="s">
        <v>702</v>
      </c>
      <c r="C14" s="228" t="s">
        <v>703</v>
      </c>
      <c r="D14" s="229">
        <v>9109</v>
      </c>
      <c r="E14" s="241"/>
      <c r="F14" s="241"/>
      <c r="G14" s="242"/>
    </row>
    <row r="15" spans="2:7" ht="24.75" customHeight="1">
      <c r="B15" s="227" t="s">
        <v>704</v>
      </c>
      <c r="C15" s="228" t="s">
        <v>705</v>
      </c>
      <c r="D15" s="229">
        <v>9110</v>
      </c>
      <c r="E15" s="241"/>
      <c r="F15" s="241"/>
      <c r="G15" s="242"/>
    </row>
    <row r="16" spans="2:7" ht="24.75" customHeight="1">
      <c r="B16" s="227" t="s">
        <v>706</v>
      </c>
      <c r="C16" s="228" t="s">
        <v>707</v>
      </c>
      <c r="D16" s="229">
        <v>9111</v>
      </c>
      <c r="E16" s="241"/>
      <c r="F16" s="241"/>
      <c r="G16" s="242"/>
    </row>
    <row r="17" spans="2:7" ht="24.75" customHeight="1">
      <c r="B17" s="227" t="s">
        <v>708</v>
      </c>
      <c r="C17" s="228" t="s">
        <v>709</v>
      </c>
      <c r="D17" s="229">
        <v>9112</v>
      </c>
      <c r="E17" s="241"/>
      <c r="F17" s="241"/>
      <c r="G17" s="242"/>
    </row>
    <row r="18" spans="2:7" ht="24.75" customHeight="1">
      <c r="B18" s="237" t="s">
        <v>710</v>
      </c>
      <c r="C18" s="238" t="s">
        <v>711</v>
      </c>
      <c r="D18" s="239">
        <v>9113</v>
      </c>
      <c r="E18" s="243"/>
      <c r="F18" s="243"/>
      <c r="G18" s="244"/>
    </row>
    <row r="19" spans="2:7" ht="24.75" customHeight="1">
      <c r="B19" s="227" t="s">
        <v>712</v>
      </c>
      <c r="C19" s="228" t="s">
        <v>713</v>
      </c>
      <c r="D19" s="229">
        <v>9114</v>
      </c>
      <c r="E19" s="241"/>
      <c r="F19" s="241"/>
      <c r="G19" s="242"/>
    </row>
    <row r="20" spans="2:7" ht="24.75" customHeight="1">
      <c r="B20" s="227" t="s">
        <v>714</v>
      </c>
      <c r="C20" s="228" t="s">
        <v>715</v>
      </c>
      <c r="D20" s="229">
        <v>9115</v>
      </c>
      <c r="E20" s="241"/>
      <c r="F20" s="241"/>
      <c r="G20" s="242"/>
    </row>
    <row r="21" spans="2:7" ht="24.75" customHeight="1">
      <c r="B21" s="227" t="s">
        <v>716</v>
      </c>
      <c r="C21" s="228" t="s">
        <v>717</v>
      </c>
      <c r="D21" s="229">
        <v>9116</v>
      </c>
      <c r="E21" s="241"/>
      <c r="F21" s="241"/>
      <c r="G21" s="242"/>
    </row>
    <row r="22" spans="2:7" ht="38.25" customHeight="1">
      <c r="B22" s="237" t="s">
        <v>718</v>
      </c>
      <c r="C22" s="238" t="s">
        <v>719</v>
      </c>
      <c r="D22" s="239">
        <v>9117</v>
      </c>
      <c r="E22" s="243"/>
      <c r="F22" s="243"/>
      <c r="G22" s="244"/>
    </row>
    <row r="23" spans="2:7" ht="38.25" customHeight="1">
      <c r="B23" s="227" t="s">
        <v>720</v>
      </c>
      <c r="C23" s="228" t="s">
        <v>721</v>
      </c>
      <c r="D23" s="229">
        <v>9118</v>
      </c>
      <c r="E23" s="241"/>
      <c r="F23" s="241"/>
      <c r="G23" s="242"/>
    </row>
    <row r="24" spans="2:7" ht="48.75" customHeight="1">
      <c r="B24" s="227" t="s">
        <v>722</v>
      </c>
      <c r="C24" s="228" t="s">
        <v>723</v>
      </c>
      <c r="D24" s="229">
        <v>9119</v>
      </c>
      <c r="E24" s="241"/>
      <c r="F24" s="241"/>
      <c r="G24" s="242"/>
    </row>
    <row r="25" spans="2:7" ht="48.75" customHeight="1">
      <c r="B25" s="227" t="s">
        <v>722</v>
      </c>
      <c r="C25" s="228" t="s">
        <v>724</v>
      </c>
      <c r="D25" s="230">
        <v>9120</v>
      </c>
      <c r="E25" s="241"/>
      <c r="F25" s="241"/>
      <c r="G25" s="242"/>
    </row>
    <row r="26" spans="2:7" ht="21" customHeight="1">
      <c r="B26" s="640" t="s">
        <v>725</v>
      </c>
      <c r="C26" s="641" t="s">
        <v>726</v>
      </c>
      <c r="D26" s="643">
        <v>9121</v>
      </c>
      <c r="E26" s="645"/>
      <c r="F26" s="645"/>
      <c r="G26" s="646"/>
    </row>
    <row r="27" spans="2:7" ht="15" customHeight="1">
      <c r="B27" s="640"/>
      <c r="C27" s="642"/>
      <c r="D27" s="643"/>
      <c r="E27" s="645"/>
      <c r="F27" s="645"/>
      <c r="G27" s="646"/>
    </row>
    <row r="28" spans="2:7" ht="39.75" customHeight="1">
      <c r="B28" s="227" t="s">
        <v>725</v>
      </c>
      <c r="C28" s="228" t="s">
        <v>727</v>
      </c>
      <c r="D28" s="230">
        <v>9122</v>
      </c>
      <c r="E28" s="241"/>
      <c r="F28" s="241"/>
      <c r="G28" s="242"/>
    </row>
    <row r="29" spans="2:7" ht="48" customHeight="1">
      <c r="B29" s="227" t="s">
        <v>722</v>
      </c>
      <c r="C29" s="231" t="s">
        <v>728</v>
      </c>
      <c r="D29" s="229">
        <v>9123</v>
      </c>
      <c r="E29" s="245"/>
      <c r="F29" s="241"/>
      <c r="G29" s="242"/>
    </row>
    <row r="30" spans="2:7" ht="24.75" customHeight="1">
      <c r="B30" s="237" t="s">
        <v>729</v>
      </c>
      <c r="C30" s="238" t="s">
        <v>730</v>
      </c>
      <c r="D30" s="240">
        <v>9124</v>
      </c>
      <c r="E30" s="243"/>
      <c r="F30" s="243"/>
      <c r="G30" s="244"/>
    </row>
    <row r="31" spans="2:7" ht="24.75" customHeight="1">
      <c r="B31" s="227" t="s">
        <v>731</v>
      </c>
      <c r="C31" s="228" t="s">
        <v>732</v>
      </c>
      <c r="D31" s="229">
        <v>9125</v>
      </c>
      <c r="E31" s="246"/>
      <c r="F31" s="241"/>
      <c r="G31" s="242"/>
    </row>
    <row r="32" spans="2:7" ht="24.75" customHeight="1">
      <c r="B32" s="227" t="s">
        <v>733</v>
      </c>
      <c r="C32" s="232" t="s">
        <v>734</v>
      </c>
      <c r="D32" s="229">
        <v>9126</v>
      </c>
      <c r="E32" s="246"/>
      <c r="F32" s="241"/>
      <c r="G32" s="242"/>
    </row>
    <row r="33" spans="2:7" ht="24.75" customHeight="1">
      <c r="B33" s="640" t="s">
        <v>733</v>
      </c>
      <c r="C33" s="641" t="s">
        <v>735</v>
      </c>
      <c r="D33" s="643">
        <v>9127</v>
      </c>
      <c r="E33" s="644"/>
      <c r="F33" s="645"/>
      <c r="G33" s="646"/>
    </row>
    <row r="34" spans="2:7" ht="4.5" customHeight="1">
      <c r="B34" s="640"/>
      <c r="C34" s="642"/>
      <c r="D34" s="643"/>
      <c r="E34" s="644"/>
      <c r="F34" s="645"/>
      <c r="G34" s="646"/>
    </row>
    <row r="35" spans="2:7" ht="24.75" customHeight="1">
      <c r="B35" s="227" t="s">
        <v>736</v>
      </c>
      <c r="C35" s="228" t="s">
        <v>737</v>
      </c>
      <c r="D35" s="229">
        <v>9128</v>
      </c>
      <c r="E35" s="246"/>
      <c r="F35" s="241"/>
      <c r="G35" s="242"/>
    </row>
    <row r="36" spans="2:7" ht="24.75" customHeight="1">
      <c r="B36" s="227" t="s">
        <v>738</v>
      </c>
      <c r="C36" s="228" t="s">
        <v>739</v>
      </c>
      <c r="D36" s="229">
        <v>9129</v>
      </c>
      <c r="E36" s="246"/>
      <c r="F36" s="241"/>
      <c r="G36" s="242"/>
    </row>
    <row r="37" spans="2:7" ht="24.75" customHeight="1" thickBot="1">
      <c r="B37" s="233" t="s">
        <v>740</v>
      </c>
      <c r="C37" s="234" t="s">
        <v>741</v>
      </c>
      <c r="D37" s="223">
        <v>9130</v>
      </c>
      <c r="E37" s="247"/>
      <c r="F37" s="248"/>
      <c r="G37" s="249"/>
    </row>
    <row r="38" spans="2:7" ht="12.75">
      <c r="B38" s="221"/>
      <c r="C38" s="221"/>
      <c r="D38" s="221"/>
      <c r="E38" s="221"/>
      <c r="F38" s="221"/>
      <c r="G38" s="221"/>
    </row>
    <row r="39" spans="2:7" ht="15">
      <c r="B39" s="546" t="s">
        <v>793</v>
      </c>
      <c r="C39" s="546"/>
      <c r="D39" s="235"/>
      <c r="E39" s="235" t="s">
        <v>742</v>
      </c>
      <c r="F39" s="235"/>
      <c r="G39" s="235"/>
    </row>
    <row r="40" spans="2:7" ht="15">
      <c r="B40" s="235"/>
      <c r="C40" s="236" t="s">
        <v>743</v>
      </c>
      <c r="D40" s="221"/>
      <c r="E40" s="235"/>
      <c r="F40" s="221"/>
      <c r="G40" s="235"/>
    </row>
    <row r="41" spans="2:7" ht="15">
      <c r="B41" s="235"/>
      <c r="C41" s="236"/>
      <c r="D41" s="221"/>
      <c r="E41" s="235"/>
      <c r="F41" s="221"/>
      <c r="G41" s="235"/>
    </row>
    <row r="42" spans="2:7" ht="12.75" customHeight="1">
      <c r="B42" s="639" t="s">
        <v>749</v>
      </c>
      <c r="C42" s="639"/>
      <c r="D42" s="639"/>
      <c r="E42" s="639"/>
      <c r="F42" s="639"/>
      <c r="G42" s="639"/>
    </row>
    <row r="43" spans="2:7" ht="12.75">
      <c r="B43" s="639"/>
      <c r="C43" s="639"/>
      <c r="D43" s="639"/>
      <c r="E43" s="639"/>
      <c r="F43" s="639"/>
      <c r="G43" s="639"/>
    </row>
    <row r="44" spans="2:7" ht="12.75">
      <c r="B44" s="294"/>
      <c r="C44" s="294"/>
      <c r="D44" s="294"/>
      <c r="E44" s="294"/>
      <c r="F44" s="294"/>
      <c r="G44" s="294"/>
    </row>
    <row r="45" spans="2:7" ht="12.75">
      <c r="B45" s="294"/>
      <c r="C45" s="294"/>
      <c r="D45" s="294"/>
      <c r="E45" s="294"/>
      <c r="F45" s="294"/>
      <c r="G45" s="294"/>
    </row>
    <row r="46" spans="2:7" ht="12.75">
      <c r="B46" s="294"/>
      <c r="C46" s="294"/>
      <c r="D46" s="294"/>
      <c r="E46" s="294"/>
      <c r="F46" s="294"/>
      <c r="G46" s="294"/>
    </row>
    <row r="47" spans="2:7" ht="12.75">
      <c r="B47" s="294"/>
      <c r="C47" s="294"/>
      <c r="D47" s="294"/>
      <c r="E47" s="294"/>
      <c r="F47" s="294"/>
      <c r="G47" s="294"/>
    </row>
    <row r="48" spans="2:7" ht="12.75">
      <c r="B48" s="294"/>
      <c r="C48" s="294"/>
      <c r="D48" s="294"/>
      <c r="E48" s="294"/>
      <c r="F48" s="294"/>
      <c r="G48" s="294"/>
    </row>
    <row r="49" spans="2:7" ht="12.75">
      <c r="B49" s="294"/>
      <c r="C49" s="294"/>
      <c r="D49" s="294"/>
      <c r="E49" s="294"/>
      <c r="F49" s="294"/>
      <c r="G49" s="294"/>
    </row>
    <row r="50" spans="2:7" ht="12.75">
      <c r="B50" s="294"/>
      <c r="C50" s="294"/>
      <c r="D50" s="294"/>
      <c r="E50" s="294"/>
      <c r="F50" s="294"/>
      <c r="G50" s="294"/>
    </row>
    <row r="51" spans="2:7" ht="12.75">
      <c r="B51" s="294"/>
      <c r="C51" s="294"/>
      <c r="D51" s="294"/>
      <c r="E51" s="294"/>
      <c r="F51" s="294"/>
      <c r="G51" s="294"/>
    </row>
    <row r="52" spans="2:7" ht="12.75">
      <c r="B52" s="294"/>
      <c r="C52" s="294"/>
      <c r="D52" s="294"/>
      <c r="E52" s="294"/>
      <c r="F52" s="294"/>
      <c r="G52" s="294"/>
    </row>
    <row r="53" spans="2:7" ht="12.75">
      <c r="B53" s="294"/>
      <c r="C53" s="294"/>
      <c r="D53" s="294"/>
      <c r="E53" s="294"/>
      <c r="F53" s="294"/>
      <c r="G53" s="294"/>
    </row>
    <row r="54" spans="2:7" ht="12.75">
      <c r="B54" s="294"/>
      <c r="C54" s="294"/>
      <c r="D54" s="294"/>
      <c r="E54" s="294"/>
      <c r="F54" s="294"/>
      <c r="G54" s="294"/>
    </row>
    <row r="55" spans="2:7" ht="12.75">
      <c r="B55" s="294"/>
      <c r="C55" s="294"/>
      <c r="D55" s="294"/>
      <c r="E55" s="294"/>
      <c r="F55" s="294"/>
      <c r="G55" s="294"/>
    </row>
    <row r="56" spans="2:7" ht="12.75">
      <c r="B56" s="294"/>
      <c r="C56" s="294"/>
      <c r="D56" s="294"/>
      <c r="E56" s="294"/>
      <c r="F56" s="294"/>
      <c r="G56" s="294"/>
    </row>
    <row r="57" spans="2:7" ht="12.75">
      <c r="B57" s="294"/>
      <c r="C57" s="294"/>
      <c r="D57" s="294"/>
      <c r="E57" s="294"/>
      <c r="F57" s="294"/>
      <c r="G57" s="294"/>
    </row>
    <row r="58" spans="2:7" ht="12.75">
      <c r="B58" s="294"/>
      <c r="C58" s="294"/>
      <c r="D58" s="294"/>
      <c r="E58" s="294"/>
      <c r="F58" s="294"/>
      <c r="G58" s="294"/>
    </row>
    <row r="59" spans="2:7" ht="12.75">
      <c r="B59" s="294"/>
      <c r="C59" s="294"/>
      <c r="D59" s="294"/>
      <c r="E59" s="294"/>
      <c r="F59" s="294"/>
      <c r="G59" s="294"/>
    </row>
    <row r="60" spans="2:7" ht="12.75">
      <c r="B60" s="294"/>
      <c r="C60" s="294"/>
      <c r="D60" s="294"/>
      <c r="E60" s="294"/>
      <c r="F60" s="294"/>
      <c r="G60" s="294"/>
    </row>
    <row r="61" spans="2:7" ht="12.75">
      <c r="B61" s="294"/>
      <c r="C61" s="294"/>
      <c r="D61" s="294"/>
      <c r="E61" s="294"/>
      <c r="F61" s="294"/>
      <c r="G61" s="294"/>
    </row>
    <row r="62" spans="2:7" ht="12.75">
      <c r="B62" s="294"/>
      <c r="C62" s="294"/>
      <c r="D62" s="294"/>
      <c r="E62" s="294"/>
      <c r="F62" s="294"/>
      <c r="G62" s="294"/>
    </row>
    <row r="63" spans="2:7" ht="12.75">
      <c r="B63" s="294"/>
      <c r="C63" s="294"/>
      <c r="D63" s="294"/>
      <c r="E63" s="294"/>
      <c r="F63" s="294"/>
      <c r="G63" s="294"/>
    </row>
    <row r="64" spans="2:7" ht="12.75">
      <c r="B64" s="294"/>
      <c r="C64" s="294"/>
      <c r="D64" s="294"/>
      <c r="E64" s="294"/>
      <c r="F64" s="294"/>
      <c r="G64" s="294"/>
    </row>
    <row r="65" spans="2:7" ht="12.75">
      <c r="B65" s="294"/>
      <c r="C65" s="294"/>
      <c r="D65" s="294"/>
      <c r="E65" s="294"/>
      <c r="F65" s="294"/>
      <c r="G65" s="294"/>
    </row>
    <row r="66" spans="2:7" ht="12.75">
      <c r="B66" s="294"/>
      <c r="C66" s="294"/>
      <c r="D66" s="294"/>
      <c r="E66" s="294"/>
      <c r="F66" s="294"/>
      <c r="G66" s="294"/>
    </row>
    <row r="67" spans="2:7" ht="12.75">
      <c r="B67" s="294"/>
      <c r="C67" s="294"/>
      <c r="D67" s="294"/>
      <c r="E67" s="294"/>
      <c r="F67" s="294"/>
      <c r="G67" s="294"/>
    </row>
    <row r="68" spans="2:7" ht="12.75">
      <c r="B68" s="294"/>
      <c r="C68" s="294"/>
      <c r="D68" s="294"/>
      <c r="E68" s="294"/>
      <c r="F68" s="294"/>
      <c r="G68" s="294"/>
    </row>
    <row r="69" spans="2:7" ht="12.75">
      <c r="B69" s="294"/>
      <c r="C69" s="294"/>
      <c r="D69" s="294"/>
      <c r="E69" s="294"/>
      <c r="F69" s="294"/>
      <c r="G69" s="294"/>
    </row>
    <row r="70" spans="2:7" ht="12.75">
      <c r="B70" s="294"/>
      <c r="C70" s="294"/>
      <c r="D70" s="294"/>
      <c r="E70" s="294"/>
      <c r="F70" s="294"/>
      <c r="G70" s="294"/>
    </row>
    <row r="71" spans="2:7" ht="12.75">
      <c r="B71" s="294"/>
      <c r="C71" s="294"/>
      <c r="D71" s="294"/>
      <c r="E71" s="294"/>
      <c r="F71" s="294"/>
      <c r="G71" s="294"/>
    </row>
    <row r="72" spans="2:7" ht="12.75">
      <c r="B72" s="294"/>
      <c r="C72" s="294"/>
      <c r="D72" s="294"/>
      <c r="E72" s="294"/>
      <c r="F72" s="294"/>
      <c r="G72" s="294"/>
    </row>
    <row r="73" spans="2:7" ht="12.75">
      <c r="B73" s="294"/>
      <c r="C73" s="294"/>
      <c r="D73" s="294"/>
      <c r="E73" s="294"/>
      <c r="F73" s="294"/>
      <c r="G73" s="294"/>
    </row>
    <row r="74" spans="2:7" ht="12.75">
      <c r="B74" s="294"/>
      <c r="C74" s="294"/>
      <c r="D74" s="294"/>
      <c r="E74" s="294"/>
      <c r="F74" s="294"/>
      <c r="G74" s="294"/>
    </row>
    <row r="75" spans="2:7" ht="12.75">
      <c r="B75" s="294"/>
      <c r="C75" s="294"/>
      <c r="D75" s="294"/>
      <c r="E75" s="294"/>
      <c r="F75" s="294"/>
      <c r="G75" s="294"/>
    </row>
    <row r="76" spans="2:7" ht="12.75">
      <c r="B76" s="294"/>
      <c r="C76" s="294"/>
      <c r="D76" s="294"/>
      <c r="E76" s="294"/>
      <c r="F76" s="294"/>
      <c r="G76" s="294"/>
    </row>
  </sheetData>
  <sheetProtection/>
  <mergeCells count="28">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42:G43"/>
    <mergeCell ref="B33:B34"/>
    <mergeCell ref="C33:C34"/>
    <mergeCell ref="D33:D34"/>
    <mergeCell ref="E33:E34"/>
    <mergeCell ref="F33:F34"/>
    <mergeCell ref="G33:G34"/>
    <mergeCell ref="B39:C39"/>
  </mergeCells>
  <printOptions/>
  <pageMargins left="0.2" right="0.25" top="0.75" bottom="0.75" header="0.3" footer="0.3"/>
  <pageSetup orientation="portrait" paperSize="9" scale="70"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60" zoomScaleNormal="60" zoomScalePageLayoutView="0" workbookViewId="0" topLeftCell="A130">
      <selection activeCell="H22" sqref="H22"/>
    </sheetView>
  </sheetViews>
  <sheetFormatPr defaultColWidth="9.140625" defaultRowHeight="12.75"/>
  <cols>
    <col min="1" max="1" width="9.140625" style="36" customWidth="1"/>
    <col min="2" max="2" width="25.7109375" style="36" customWidth="1"/>
    <col min="3" max="3" width="95.57421875" style="36" customWidth="1"/>
    <col min="4" max="4" width="9.8515625" style="36" customWidth="1"/>
    <col min="5" max="7" width="20.7109375" style="36" customWidth="1"/>
    <col min="8" max="8" width="20.7109375" style="39" customWidth="1"/>
    <col min="9" max="9" width="20.7109375" style="40" customWidth="1"/>
    <col min="10" max="16384" width="9.140625" style="36" customWidth="1"/>
  </cols>
  <sheetData>
    <row r="2" spans="2:4" s="2" customFormat="1" ht="15">
      <c r="B2" s="1" t="s">
        <v>786</v>
      </c>
      <c r="C2"/>
      <c r="D2" s="36"/>
    </row>
    <row r="3" spans="2:9" s="2" customFormat="1" ht="15">
      <c r="B3" s="1" t="s">
        <v>785</v>
      </c>
      <c r="C3"/>
      <c r="D3" s="36"/>
      <c r="I3" s="4" t="s">
        <v>662</v>
      </c>
    </row>
    <row r="5" spans="2:9" ht="30" customHeight="1">
      <c r="B5" s="518" t="s">
        <v>819</v>
      </c>
      <c r="C5" s="518"/>
      <c r="D5" s="518"/>
      <c r="E5" s="518"/>
      <c r="F5" s="518"/>
      <c r="G5" s="518"/>
      <c r="H5" s="518"/>
      <c r="I5" s="518"/>
    </row>
    <row r="6" spans="2:9" ht="26.25" customHeight="1" thickBot="1">
      <c r="B6" s="37"/>
      <c r="C6" s="38"/>
      <c r="D6" s="38"/>
      <c r="E6" s="38"/>
      <c r="F6" s="38"/>
      <c r="G6" s="38"/>
      <c r="I6" s="136" t="s">
        <v>293</v>
      </c>
    </row>
    <row r="7" spans="2:9" s="58" customFormat="1" ht="42" customHeight="1">
      <c r="B7" s="525" t="s">
        <v>97</v>
      </c>
      <c r="C7" s="527" t="s">
        <v>98</v>
      </c>
      <c r="D7" s="530" t="s">
        <v>141</v>
      </c>
      <c r="E7" s="521" t="s">
        <v>820</v>
      </c>
      <c r="F7" s="519" t="s">
        <v>821</v>
      </c>
      <c r="G7" s="521" t="s">
        <v>822</v>
      </c>
      <c r="H7" s="522"/>
      <c r="I7" s="523" t="s">
        <v>674</v>
      </c>
    </row>
    <row r="8" spans="2:9" s="59" customFormat="1" ht="50.25" customHeight="1" thickBot="1">
      <c r="B8" s="526"/>
      <c r="C8" s="528"/>
      <c r="D8" s="531"/>
      <c r="E8" s="529"/>
      <c r="F8" s="520"/>
      <c r="G8" s="146" t="s">
        <v>105</v>
      </c>
      <c r="H8" s="146" t="s">
        <v>106</v>
      </c>
      <c r="I8" s="524"/>
    </row>
    <row r="9" spans="2:9" s="61" customFormat="1" ht="34.5" customHeight="1">
      <c r="B9" s="143"/>
      <c r="C9" s="144" t="s">
        <v>99</v>
      </c>
      <c r="D9" s="145"/>
      <c r="E9" s="484"/>
      <c r="F9" s="484"/>
      <c r="G9" s="484"/>
      <c r="H9" s="485"/>
      <c r="I9" s="482"/>
    </row>
    <row r="10" spans="2:9" s="61" customFormat="1" ht="34.5" customHeight="1">
      <c r="B10" s="90">
        <v>0</v>
      </c>
      <c r="C10" s="86" t="s">
        <v>294</v>
      </c>
      <c r="D10" s="87" t="s">
        <v>159</v>
      </c>
      <c r="E10" s="360">
        <v>500</v>
      </c>
      <c r="F10" s="360">
        <v>500</v>
      </c>
      <c r="G10" s="360">
        <v>500</v>
      </c>
      <c r="H10" s="486">
        <v>500</v>
      </c>
      <c r="I10" s="483">
        <f>H10/G10*100</f>
        <v>100</v>
      </c>
    </row>
    <row r="11" spans="2:9" s="61" customFormat="1" ht="34.5" customHeight="1">
      <c r="B11" s="90"/>
      <c r="C11" s="86" t="s">
        <v>295</v>
      </c>
      <c r="D11" s="87" t="s">
        <v>160</v>
      </c>
      <c r="E11" s="360">
        <f>E12+E19+E28+E33+E43</f>
        <v>2730</v>
      </c>
      <c r="F11" s="360">
        <f>F12+F19+F28+F33+F43</f>
        <v>46377</v>
      </c>
      <c r="G11" s="360">
        <f>G12+G19+G28+G33+G43</f>
        <v>48856</v>
      </c>
      <c r="H11" s="360">
        <f>H12+H19+H28+H33+H43</f>
        <v>72527</v>
      </c>
      <c r="I11" s="483">
        <f>H11/G11*100</f>
        <v>148.4505485508433</v>
      </c>
    </row>
    <row r="12" spans="2:9" s="61" customFormat="1" ht="34.5" customHeight="1">
      <c r="B12" s="468">
        <v>1</v>
      </c>
      <c r="C12" s="469" t="s">
        <v>296</v>
      </c>
      <c r="D12" s="470" t="s">
        <v>161</v>
      </c>
      <c r="E12" s="488">
        <f>SUM(E13:E18)</f>
        <v>0</v>
      </c>
      <c r="F12" s="488">
        <f>SUM(F13:F18)</f>
        <v>0</v>
      </c>
      <c r="G12" s="488">
        <f>SUM(G13:G18)</f>
        <v>0</v>
      </c>
      <c r="H12" s="488">
        <f>SUM(H13:H18)</f>
        <v>0</v>
      </c>
      <c r="I12" s="483">
        <v>0</v>
      </c>
    </row>
    <row r="13" spans="2:9" s="61" customFormat="1" ht="34.5" customHeight="1">
      <c r="B13" s="90" t="s">
        <v>297</v>
      </c>
      <c r="C13" s="88" t="s">
        <v>298</v>
      </c>
      <c r="D13" s="87" t="s">
        <v>162</v>
      </c>
      <c r="E13" s="360"/>
      <c r="F13" s="360"/>
      <c r="G13" s="360"/>
      <c r="H13" s="487"/>
      <c r="I13" s="483">
        <v>0</v>
      </c>
    </row>
    <row r="14" spans="2:9" s="61" customFormat="1" ht="34.5" customHeight="1">
      <c r="B14" s="90" t="s">
        <v>299</v>
      </c>
      <c r="C14" s="88" t="s">
        <v>300</v>
      </c>
      <c r="D14" s="87" t="s">
        <v>163</v>
      </c>
      <c r="E14" s="360"/>
      <c r="F14" s="360"/>
      <c r="G14" s="360"/>
      <c r="H14" s="486"/>
      <c r="I14" s="483">
        <v>0</v>
      </c>
    </row>
    <row r="15" spans="2:9" s="61" customFormat="1" ht="34.5" customHeight="1">
      <c r="B15" s="90" t="s">
        <v>301</v>
      </c>
      <c r="C15" s="88" t="s">
        <v>302</v>
      </c>
      <c r="D15" s="87" t="s">
        <v>164</v>
      </c>
      <c r="E15" s="360"/>
      <c r="F15" s="360"/>
      <c r="G15" s="360"/>
      <c r="H15" s="487"/>
      <c r="I15" s="483">
        <v>0</v>
      </c>
    </row>
    <row r="16" spans="2:9" s="61" customFormat="1" ht="34.5" customHeight="1">
      <c r="B16" s="91" t="s">
        <v>303</v>
      </c>
      <c r="C16" s="88" t="s">
        <v>304</v>
      </c>
      <c r="D16" s="87" t="s">
        <v>165</v>
      </c>
      <c r="E16" s="360"/>
      <c r="F16" s="360"/>
      <c r="G16" s="360"/>
      <c r="H16" s="487"/>
      <c r="I16" s="483">
        <v>0</v>
      </c>
    </row>
    <row r="17" spans="2:9" s="61" customFormat="1" ht="34.5" customHeight="1">
      <c r="B17" s="91" t="s">
        <v>305</v>
      </c>
      <c r="C17" s="88" t="s">
        <v>306</v>
      </c>
      <c r="D17" s="87" t="s">
        <v>166</v>
      </c>
      <c r="E17" s="360"/>
      <c r="F17" s="360"/>
      <c r="G17" s="360"/>
      <c r="H17" s="487"/>
      <c r="I17" s="483">
        <v>0</v>
      </c>
    </row>
    <row r="18" spans="2:9" s="61" customFormat="1" ht="34.5" customHeight="1">
      <c r="B18" s="91" t="s">
        <v>307</v>
      </c>
      <c r="C18" s="88" t="s">
        <v>308</v>
      </c>
      <c r="D18" s="87" t="s">
        <v>675</v>
      </c>
      <c r="E18" s="360"/>
      <c r="F18" s="360"/>
      <c r="G18" s="360"/>
      <c r="H18" s="486"/>
      <c r="I18" s="483">
        <v>0</v>
      </c>
    </row>
    <row r="19" spans="2:9" s="61" customFormat="1" ht="34.5" customHeight="1">
      <c r="B19" s="471">
        <v>2</v>
      </c>
      <c r="C19" s="469" t="s">
        <v>309</v>
      </c>
      <c r="D19" s="470" t="s">
        <v>144</v>
      </c>
      <c r="E19" s="488">
        <f>SUM(B20:D27)</f>
        <v>0</v>
      </c>
      <c r="F19" s="488">
        <f>SUM(C20:E27)</f>
        <v>46377</v>
      </c>
      <c r="G19" s="488">
        <f>SUM(D20:F27)</f>
        <v>46377</v>
      </c>
      <c r="H19" s="488">
        <f>SUM(E20:G27)</f>
        <v>69797</v>
      </c>
      <c r="I19" s="483">
        <f>H19/G19*100</f>
        <v>150.49916984712252</v>
      </c>
    </row>
    <row r="20" spans="2:9" s="61" customFormat="1" ht="34.5" customHeight="1">
      <c r="B20" s="90" t="s">
        <v>310</v>
      </c>
      <c r="C20" s="88" t="s">
        <v>311</v>
      </c>
      <c r="D20" s="87" t="s">
        <v>143</v>
      </c>
      <c r="E20" s="360"/>
      <c r="F20" s="360"/>
      <c r="G20" s="360"/>
      <c r="H20" s="487"/>
      <c r="I20" s="483">
        <v>0</v>
      </c>
    </row>
    <row r="21" spans="2:9" s="61" customFormat="1" ht="34.5" customHeight="1">
      <c r="B21" s="91" t="s">
        <v>312</v>
      </c>
      <c r="C21" s="88" t="s">
        <v>313</v>
      </c>
      <c r="D21" s="87" t="s">
        <v>100</v>
      </c>
      <c r="E21" s="360">
        <v>3069</v>
      </c>
      <c r="F21" s="360"/>
      <c r="G21" s="360">
        <v>3069</v>
      </c>
      <c r="H21" s="486">
        <v>3069</v>
      </c>
      <c r="I21" s="483">
        <f>H21/G21*100</f>
        <v>100</v>
      </c>
    </row>
    <row r="22" spans="2:9" s="61" customFormat="1" ht="34.5" customHeight="1">
      <c r="B22" s="90" t="s">
        <v>314</v>
      </c>
      <c r="C22" s="88" t="s">
        <v>315</v>
      </c>
      <c r="D22" s="87" t="s">
        <v>167</v>
      </c>
      <c r="E22" s="360">
        <v>22720</v>
      </c>
      <c r="F22" s="360"/>
      <c r="G22" s="360">
        <v>0</v>
      </c>
      <c r="H22" s="487">
        <v>23730</v>
      </c>
      <c r="I22" s="483">
        <v>0</v>
      </c>
    </row>
    <row r="23" spans="2:9" s="61" customFormat="1" ht="34.5" customHeight="1">
      <c r="B23" s="90" t="s">
        <v>316</v>
      </c>
      <c r="C23" s="88" t="s">
        <v>317</v>
      </c>
      <c r="D23" s="87" t="s">
        <v>168</v>
      </c>
      <c r="E23" s="360"/>
      <c r="F23" s="360"/>
      <c r="G23" s="360"/>
      <c r="H23" s="487"/>
      <c r="I23" s="483">
        <v>0</v>
      </c>
    </row>
    <row r="24" spans="2:9" s="61" customFormat="1" ht="34.5" customHeight="1">
      <c r="B24" s="90" t="s">
        <v>318</v>
      </c>
      <c r="C24" s="88" t="s">
        <v>319</v>
      </c>
      <c r="D24" s="87" t="s">
        <v>169</v>
      </c>
      <c r="E24" s="360"/>
      <c r="F24" s="360"/>
      <c r="G24" s="360"/>
      <c r="H24" s="486"/>
      <c r="I24" s="483">
        <v>0</v>
      </c>
    </row>
    <row r="25" spans="2:9" s="61" customFormat="1" ht="34.5" customHeight="1">
      <c r="B25" s="90" t="s">
        <v>320</v>
      </c>
      <c r="C25" s="88" t="s">
        <v>321</v>
      </c>
      <c r="D25" s="87" t="s">
        <v>145</v>
      </c>
      <c r="E25" s="487">
        <v>12840</v>
      </c>
      <c r="F25" s="360"/>
      <c r="G25" s="360">
        <v>16520</v>
      </c>
      <c r="H25" s="487">
        <v>12840</v>
      </c>
      <c r="I25" s="483">
        <f>H25/G25*100</f>
        <v>77.72397094430993</v>
      </c>
    </row>
    <row r="26" spans="2:9" s="61" customFormat="1" ht="34.5" customHeight="1">
      <c r="B26" s="90" t="s">
        <v>322</v>
      </c>
      <c r="C26" s="88" t="s">
        <v>323</v>
      </c>
      <c r="D26" s="87" t="s">
        <v>170</v>
      </c>
      <c r="E26" s="487">
        <v>7748</v>
      </c>
      <c r="F26" s="360"/>
      <c r="G26" s="360">
        <v>3831</v>
      </c>
      <c r="H26" s="487">
        <v>7748</v>
      </c>
      <c r="I26" s="483">
        <f>H26/G26*100</f>
        <v>202.244844688071</v>
      </c>
    </row>
    <row r="27" spans="2:9" s="61" customFormat="1" ht="34.5" customHeight="1">
      <c r="B27" s="90" t="s">
        <v>324</v>
      </c>
      <c r="C27" s="88" t="s">
        <v>325</v>
      </c>
      <c r="D27" s="87" t="s">
        <v>142</v>
      </c>
      <c r="E27" s="360"/>
      <c r="F27" s="360"/>
      <c r="G27" s="360"/>
      <c r="H27" s="487"/>
      <c r="I27" s="483">
        <v>0</v>
      </c>
    </row>
    <row r="28" spans="2:9" s="61" customFormat="1" ht="34.5" customHeight="1">
      <c r="B28" s="471">
        <v>3</v>
      </c>
      <c r="C28" s="469" t="s">
        <v>326</v>
      </c>
      <c r="D28" s="470" t="s">
        <v>152</v>
      </c>
      <c r="E28" s="488">
        <f>E29+E30+E31+E32</f>
        <v>458</v>
      </c>
      <c r="F28" s="488">
        <f>F29+F30+F31+F32</f>
        <v>0</v>
      </c>
      <c r="G28" s="488">
        <f>G29+G30+G31+G32</f>
        <v>2479</v>
      </c>
      <c r="H28" s="488">
        <f>H29+H30+H31+H32</f>
        <v>458</v>
      </c>
      <c r="I28" s="483">
        <f>H28/G28*100</f>
        <v>18.475191609519968</v>
      </c>
    </row>
    <row r="29" spans="2:9" s="61" customFormat="1" ht="34.5" customHeight="1">
      <c r="B29" s="90" t="s">
        <v>327</v>
      </c>
      <c r="C29" s="88" t="s">
        <v>328</v>
      </c>
      <c r="D29" s="87" t="s">
        <v>171</v>
      </c>
      <c r="E29" s="487">
        <v>110</v>
      </c>
      <c r="F29" s="360"/>
      <c r="G29" s="360">
        <v>2131</v>
      </c>
      <c r="H29" s="487">
        <v>110</v>
      </c>
      <c r="I29" s="483">
        <f>H29/G29*100</f>
        <v>5.161895823557015</v>
      </c>
    </row>
    <row r="30" spans="2:9" s="61" customFormat="1" ht="34.5" customHeight="1">
      <c r="B30" s="91" t="s">
        <v>329</v>
      </c>
      <c r="C30" s="88" t="s">
        <v>330</v>
      </c>
      <c r="D30" s="87" t="s">
        <v>172</v>
      </c>
      <c r="E30" s="487"/>
      <c r="F30" s="360"/>
      <c r="G30" s="360"/>
      <c r="H30" s="487"/>
      <c r="I30" s="483">
        <v>0</v>
      </c>
    </row>
    <row r="31" spans="2:9" s="61" customFormat="1" ht="34.5" customHeight="1">
      <c r="B31" s="91" t="s">
        <v>331</v>
      </c>
      <c r="C31" s="88" t="s">
        <v>332</v>
      </c>
      <c r="D31" s="87" t="s">
        <v>173</v>
      </c>
      <c r="E31" s="486">
        <v>348</v>
      </c>
      <c r="F31" s="360"/>
      <c r="G31" s="360">
        <v>348</v>
      </c>
      <c r="H31" s="486">
        <v>348</v>
      </c>
      <c r="I31" s="483">
        <f>H31/G31*100</f>
        <v>100</v>
      </c>
    </row>
    <row r="32" spans="2:9" s="61" customFormat="1" ht="34.5" customHeight="1">
      <c r="B32" s="91" t="s">
        <v>333</v>
      </c>
      <c r="C32" s="88" t="s">
        <v>334</v>
      </c>
      <c r="D32" s="87" t="s">
        <v>174</v>
      </c>
      <c r="E32" s="360"/>
      <c r="F32" s="360"/>
      <c r="G32" s="360"/>
      <c r="H32" s="487"/>
      <c r="I32" s="483">
        <v>0</v>
      </c>
    </row>
    <row r="33" spans="2:9" s="61" customFormat="1" ht="34.5" customHeight="1">
      <c r="B33" s="472" t="s">
        <v>335</v>
      </c>
      <c r="C33" s="469" t="s">
        <v>336</v>
      </c>
      <c r="D33" s="470" t="s">
        <v>175</v>
      </c>
      <c r="E33" s="488">
        <f>SUM(E34:E42)</f>
        <v>0</v>
      </c>
      <c r="F33" s="488">
        <f>SUM(F34:F42)</f>
        <v>0</v>
      </c>
      <c r="G33" s="488">
        <f>SUM(G34:G42)</f>
        <v>0</v>
      </c>
      <c r="H33" s="488">
        <f>SUM(H34:H42)</f>
        <v>0</v>
      </c>
      <c r="I33" s="483">
        <v>0</v>
      </c>
    </row>
    <row r="34" spans="2:9" s="61" customFormat="1" ht="34.5" customHeight="1">
      <c r="B34" s="91" t="s">
        <v>337</v>
      </c>
      <c r="C34" s="88" t="s">
        <v>338</v>
      </c>
      <c r="D34" s="87" t="s">
        <v>176</v>
      </c>
      <c r="E34" s="360"/>
      <c r="F34" s="360"/>
      <c r="G34" s="360"/>
      <c r="H34" s="487"/>
      <c r="I34" s="483">
        <v>0</v>
      </c>
    </row>
    <row r="35" spans="2:9" s="61" customFormat="1" ht="34.5" customHeight="1">
      <c r="B35" s="91" t="s">
        <v>339</v>
      </c>
      <c r="C35" s="88" t="s">
        <v>340</v>
      </c>
      <c r="D35" s="87" t="s">
        <v>341</v>
      </c>
      <c r="E35" s="360"/>
      <c r="F35" s="360"/>
      <c r="G35" s="360"/>
      <c r="H35" s="486"/>
      <c r="I35" s="483">
        <v>0</v>
      </c>
    </row>
    <row r="36" spans="2:9" s="61" customFormat="1" ht="34.5" customHeight="1">
      <c r="B36" s="91" t="s">
        <v>342</v>
      </c>
      <c r="C36" s="88" t="s">
        <v>343</v>
      </c>
      <c r="D36" s="87" t="s">
        <v>344</v>
      </c>
      <c r="E36" s="360"/>
      <c r="F36" s="360"/>
      <c r="G36" s="360"/>
      <c r="H36" s="486"/>
      <c r="I36" s="483">
        <v>0</v>
      </c>
    </row>
    <row r="37" spans="2:9" s="61" customFormat="1" ht="34.5" customHeight="1">
      <c r="B37" s="91" t="s">
        <v>345</v>
      </c>
      <c r="C37" s="88" t="s">
        <v>346</v>
      </c>
      <c r="D37" s="87" t="s">
        <v>347</v>
      </c>
      <c r="E37" s="360"/>
      <c r="F37" s="360"/>
      <c r="G37" s="360"/>
      <c r="H37" s="487"/>
      <c r="I37" s="483">
        <v>0</v>
      </c>
    </row>
    <row r="38" spans="2:9" s="61" customFormat="1" ht="34.5" customHeight="1">
      <c r="B38" s="91" t="s">
        <v>345</v>
      </c>
      <c r="C38" s="88" t="s">
        <v>348</v>
      </c>
      <c r="D38" s="87" t="s">
        <v>349</v>
      </c>
      <c r="E38" s="360"/>
      <c r="F38" s="360"/>
      <c r="G38" s="360"/>
      <c r="H38" s="487"/>
      <c r="I38" s="483">
        <v>0</v>
      </c>
    </row>
    <row r="39" spans="2:9" s="61" customFormat="1" ht="34.5" customHeight="1">
      <c r="B39" s="91" t="s">
        <v>350</v>
      </c>
      <c r="C39" s="88" t="s">
        <v>351</v>
      </c>
      <c r="D39" s="87" t="s">
        <v>352</v>
      </c>
      <c r="E39" s="360"/>
      <c r="F39" s="360"/>
      <c r="G39" s="360"/>
      <c r="H39" s="487"/>
      <c r="I39" s="483">
        <v>0</v>
      </c>
    </row>
    <row r="40" spans="2:9" s="61" customFormat="1" ht="34.5" customHeight="1">
      <c r="B40" s="91" t="s">
        <v>350</v>
      </c>
      <c r="C40" s="88" t="s">
        <v>353</v>
      </c>
      <c r="D40" s="87" t="s">
        <v>354</v>
      </c>
      <c r="E40" s="360"/>
      <c r="F40" s="360"/>
      <c r="G40" s="360"/>
      <c r="H40" s="487"/>
      <c r="I40" s="483">
        <v>0</v>
      </c>
    </row>
    <row r="41" spans="2:9" s="61" customFormat="1" ht="34.5" customHeight="1">
      <c r="B41" s="91" t="s">
        <v>355</v>
      </c>
      <c r="C41" s="88" t="s">
        <v>356</v>
      </c>
      <c r="D41" s="87" t="s">
        <v>357</v>
      </c>
      <c r="E41" s="360"/>
      <c r="F41" s="360"/>
      <c r="G41" s="360"/>
      <c r="H41" s="487"/>
      <c r="I41" s="483">
        <v>0</v>
      </c>
    </row>
    <row r="42" spans="2:9" s="61" customFormat="1" ht="34.5" customHeight="1">
      <c r="B42" s="91" t="s">
        <v>358</v>
      </c>
      <c r="C42" s="88" t="s">
        <v>359</v>
      </c>
      <c r="D42" s="87" t="s">
        <v>360</v>
      </c>
      <c r="E42" s="360"/>
      <c r="F42" s="360"/>
      <c r="G42" s="360"/>
      <c r="H42" s="487"/>
      <c r="I42" s="483">
        <v>0</v>
      </c>
    </row>
    <row r="43" spans="2:9" s="61" customFormat="1" ht="34.5" customHeight="1">
      <c r="B43" s="472">
        <v>5</v>
      </c>
      <c r="C43" s="469" t="s">
        <v>361</v>
      </c>
      <c r="D43" s="470" t="s">
        <v>362</v>
      </c>
      <c r="E43" s="488">
        <f>SUM(E44:E52)</f>
        <v>2272</v>
      </c>
      <c r="F43" s="488">
        <f>SUM(F44:F52)</f>
        <v>0</v>
      </c>
      <c r="G43" s="488">
        <f>SUM(G44:G52)</f>
        <v>0</v>
      </c>
      <c r="H43" s="489">
        <f>SUM(H44:H52)</f>
        <v>2272</v>
      </c>
      <c r="I43" s="483">
        <v>0</v>
      </c>
    </row>
    <row r="44" spans="2:9" s="61" customFormat="1" ht="34.5" customHeight="1">
      <c r="B44" s="91" t="s">
        <v>363</v>
      </c>
      <c r="C44" s="88" t="s">
        <v>364</v>
      </c>
      <c r="D44" s="87" t="s">
        <v>365</v>
      </c>
      <c r="E44" s="360"/>
      <c r="F44" s="360"/>
      <c r="G44" s="360"/>
      <c r="H44" s="487"/>
      <c r="I44" s="483">
        <v>0</v>
      </c>
    </row>
    <row r="45" spans="2:9" s="61" customFormat="1" ht="34.5" customHeight="1">
      <c r="B45" s="91" t="s">
        <v>366</v>
      </c>
      <c r="C45" s="88" t="s">
        <v>367</v>
      </c>
      <c r="D45" s="87" t="s">
        <v>368</v>
      </c>
      <c r="E45" s="360"/>
      <c r="F45" s="360"/>
      <c r="G45" s="360"/>
      <c r="H45" s="487"/>
      <c r="I45" s="483">
        <v>0</v>
      </c>
    </row>
    <row r="46" spans="2:9" s="61" customFormat="1" ht="34.5" customHeight="1">
      <c r="B46" s="91" t="s">
        <v>369</v>
      </c>
      <c r="C46" s="88" t="s">
        <v>370</v>
      </c>
      <c r="D46" s="87" t="s">
        <v>371</v>
      </c>
      <c r="E46" s="360"/>
      <c r="F46" s="360"/>
      <c r="G46" s="360"/>
      <c r="H46" s="486"/>
      <c r="I46" s="483">
        <v>0</v>
      </c>
    </row>
    <row r="47" spans="2:9" s="61" customFormat="1" ht="34.5" customHeight="1">
      <c r="B47" s="91" t="s">
        <v>690</v>
      </c>
      <c r="C47" s="88" t="s">
        <v>372</v>
      </c>
      <c r="D47" s="87" t="s">
        <v>373</v>
      </c>
      <c r="E47" s="360"/>
      <c r="F47" s="360"/>
      <c r="G47" s="360"/>
      <c r="H47" s="487"/>
      <c r="I47" s="483">
        <v>0</v>
      </c>
    </row>
    <row r="48" spans="2:9" s="61" customFormat="1" ht="34.5" customHeight="1">
      <c r="B48" s="91" t="s">
        <v>374</v>
      </c>
      <c r="C48" s="88" t="s">
        <v>375</v>
      </c>
      <c r="D48" s="87" t="s">
        <v>376</v>
      </c>
      <c r="E48" s="360"/>
      <c r="F48" s="360"/>
      <c r="G48" s="360"/>
      <c r="H48" s="486"/>
      <c r="I48" s="483">
        <v>0</v>
      </c>
    </row>
    <row r="49" spans="2:9" s="61" customFormat="1" ht="34.5" customHeight="1">
      <c r="B49" s="91" t="s">
        <v>377</v>
      </c>
      <c r="C49" s="88" t="s">
        <v>378</v>
      </c>
      <c r="D49" s="87" t="s">
        <v>379</v>
      </c>
      <c r="E49" s="360"/>
      <c r="F49" s="360"/>
      <c r="G49" s="360"/>
      <c r="H49" s="487"/>
      <c r="I49" s="483">
        <v>0</v>
      </c>
    </row>
    <row r="50" spans="2:9" s="61" customFormat="1" ht="34.5" customHeight="1">
      <c r="B50" s="91" t="s">
        <v>380</v>
      </c>
      <c r="C50" s="88" t="s">
        <v>381</v>
      </c>
      <c r="D50" s="87" t="s">
        <v>382</v>
      </c>
      <c r="E50" s="360"/>
      <c r="F50" s="360"/>
      <c r="G50" s="360"/>
      <c r="H50" s="487"/>
      <c r="I50" s="483">
        <v>0</v>
      </c>
    </row>
    <row r="51" spans="2:9" s="61" customFormat="1" ht="34.5" customHeight="1">
      <c r="B51" s="92">
        <v>288</v>
      </c>
      <c r="C51" s="86" t="s">
        <v>199</v>
      </c>
      <c r="D51" s="87" t="s">
        <v>383</v>
      </c>
      <c r="E51" s="360"/>
      <c r="F51" s="360"/>
      <c r="G51" s="360"/>
      <c r="H51" s="486"/>
      <c r="I51" s="483">
        <v>0</v>
      </c>
    </row>
    <row r="52" spans="2:9" s="61" customFormat="1" ht="34.5" customHeight="1">
      <c r="B52" s="472"/>
      <c r="C52" s="469" t="s">
        <v>384</v>
      </c>
      <c r="D52" s="470" t="s">
        <v>385</v>
      </c>
      <c r="E52" s="488">
        <f>E53+E60+E68+E69+E70+E71+E77+E78+E79</f>
        <v>2272</v>
      </c>
      <c r="F52" s="488">
        <f>F53+F60+F68+F69+F70+F71+F77+F78+F79</f>
        <v>0</v>
      </c>
      <c r="G52" s="488">
        <f>G53+G60+G68+G69+G70+G71+G77+G78+G79</f>
        <v>0</v>
      </c>
      <c r="H52" s="488">
        <f>H53+H60+H68+H69+H70+H71+H77+H78+H79</f>
        <v>2272</v>
      </c>
      <c r="I52" s="483">
        <v>0</v>
      </c>
    </row>
    <row r="53" spans="2:9" s="61" customFormat="1" ht="34.5" customHeight="1">
      <c r="B53" s="92" t="s">
        <v>386</v>
      </c>
      <c r="C53" s="86" t="s">
        <v>387</v>
      </c>
      <c r="D53" s="87" t="s">
        <v>388</v>
      </c>
      <c r="E53" s="360"/>
      <c r="F53" s="360"/>
      <c r="G53" s="360"/>
      <c r="H53" s="487"/>
      <c r="I53" s="483">
        <v>0</v>
      </c>
    </row>
    <row r="54" spans="2:9" s="61" customFormat="1" ht="34.5" customHeight="1">
      <c r="B54" s="91">
        <v>10</v>
      </c>
      <c r="C54" s="88" t="s">
        <v>389</v>
      </c>
      <c r="D54" s="87" t="s">
        <v>390</v>
      </c>
      <c r="E54" s="360"/>
      <c r="F54" s="360"/>
      <c r="G54" s="360"/>
      <c r="H54" s="487"/>
      <c r="I54" s="483">
        <v>0</v>
      </c>
    </row>
    <row r="55" spans="2:9" s="61" customFormat="1" ht="34.5" customHeight="1">
      <c r="B55" s="91">
        <v>11</v>
      </c>
      <c r="C55" s="88" t="s">
        <v>391</v>
      </c>
      <c r="D55" s="87" t="s">
        <v>392</v>
      </c>
      <c r="E55" s="360"/>
      <c r="F55" s="360"/>
      <c r="G55" s="360"/>
      <c r="H55" s="487"/>
      <c r="I55" s="483">
        <v>0</v>
      </c>
    </row>
    <row r="56" spans="2:9" s="61" customFormat="1" ht="34.5" customHeight="1">
      <c r="B56" s="91">
        <v>12</v>
      </c>
      <c r="C56" s="88" t="s">
        <v>393</v>
      </c>
      <c r="D56" s="87" t="s">
        <v>394</v>
      </c>
      <c r="E56" s="360"/>
      <c r="F56" s="360"/>
      <c r="G56" s="360"/>
      <c r="H56" s="487"/>
      <c r="I56" s="483">
        <v>0</v>
      </c>
    </row>
    <row r="57" spans="2:9" s="61" customFormat="1" ht="34.5" customHeight="1">
      <c r="B57" s="91">
        <v>13</v>
      </c>
      <c r="C57" s="88" t="s">
        <v>395</v>
      </c>
      <c r="D57" s="87" t="s">
        <v>396</v>
      </c>
      <c r="E57" s="360"/>
      <c r="F57" s="360"/>
      <c r="G57" s="360"/>
      <c r="H57" s="487"/>
      <c r="I57" s="483">
        <v>0</v>
      </c>
    </row>
    <row r="58" spans="2:9" s="61" customFormat="1" ht="34.5" customHeight="1">
      <c r="B58" s="91">
        <v>14</v>
      </c>
      <c r="C58" s="88" t="s">
        <v>397</v>
      </c>
      <c r="D58" s="87" t="s">
        <v>398</v>
      </c>
      <c r="E58" s="360"/>
      <c r="F58" s="360"/>
      <c r="G58" s="360"/>
      <c r="H58" s="487"/>
      <c r="I58" s="483">
        <v>0</v>
      </c>
    </row>
    <row r="59" spans="2:9" s="61" customFormat="1" ht="34.5" customHeight="1">
      <c r="B59" s="91">
        <v>15</v>
      </c>
      <c r="C59" s="89" t="s">
        <v>399</v>
      </c>
      <c r="D59" s="87" t="s">
        <v>400</v>
      </c>
      <c r="E59" s="360">
        <v>361</v>
      </c>
      <c r="F59" s="360"/>
      <c r="G59" s="360"/>
      <c r="H59" s="486">
        <v>155</v>
      </c>
      <c r="I59" s="483">
        <v>0</v>
      </c>
    </row>
    <row r="60" spans="2:9" s="61" customFormat="1" ht="34.5" customHeight="1">
      <c r="B60" s="472"/>
      <c r="C60" s="469" t="s">
        <v>401</v>
      </c>
      <c r="D60" s="470" t="s">
        <v>402</v>
      </c>
      <c r="E60" s="488">
        <f>E61+E62+E63+E64+E65+E66+E67</f>
        <v>0</v>
      </c>
      <c r="F60" s="488">
        <f>F61+F62+F63+F64+F65+F66+F67</f>
        <v>0</v>
      </c>
      <c r="G60" s="488">
        <f>G61+G62+G63+G64+G65+G66+G67</f>
        <v>0</v>
      </c>
      <c r="H60" s="488">
        <f>H61+H62+H63+H64+H65+H66+H67</f>
        <v>0</v>
      </c>
      <c r="I60" s="483">
        <v>0</v>
      </c>
    </row>
    <row r="61" spans="2:9" s="60" customFormat="1" ht="34.5" customHeight="1">
      <c r="B61" s="91" t="s">
        <v>403</v>
      </c>
      <c r="C61" s="88" t="s">
        <v>404</v>
      </c>
      <c r="D61" s="87" t="s">
        <v>405</v>
      </c>
      <c r="E61" s="360"/>
      <c r="F61" s="360"/>
      <c r="G61" s="360"/>
      <c r="H61" s="487"/>
      <c r="I61" s="483">
        <v>0</v>
      </c>
    </row>
    <row r="62" spans="2:9" s="60" customFormat="1" ht="34.5" customHeight="1">
      <c r="B62" s="91" t="s">
        <v>406</v>
      </c>
      <c r="C62" s="88" t="s">
        <v>407</v>
      </c>
      <c r="D62" s="87" t="s">
        <v>408</v>
      </c>
      <c r="E62" s="362"/>
      <c r="F62" s="362"/>
      <c r="G62" s="362"/>
      <c r="H62" s="361"/>
      <c r="I62" s="483">
        <v>0</v>
      </c>
    </row>
    <row r="63" spans="2:9" s="61" customFormat="1" ht="34.5" customHeight="1">
      <c r="B63" s="91" t="s">
        <v>409</v>
      </c>
      <c r="C63" s="88" t="s">
        <v>410</v>
      </c>
      <c r="D63" s="87" t="s">
        <v>411</v>
      </c>
      <c r="E63" s="362"/>
      <c r="F63" s="360"/>
      <c r="G63" s="362"/>
      <c r="H63" s="362"/>
      <c r="I63" s="483">
        <v>0</v>
      </c>
    </row>
    <row r="64" spans="2:9" s="60" customFormat="1" ht="34.5" customHeight="1">
      <c r="B64" s="91" t="s">
        <v>412</v>
      </c>
      <c r="C64" s="88" t="s">
        <v>413</v>
      </c>
      <c r="D64" s="87" t="s">
        <v>414</v>
      </c>
      <c r="E64" s="360"/>
      <c r="F64" s="360"/>
      <c r="G64" s="360"/>
      <c r="H64" s="360"/>
      <c r="I64" s="483">
        <v>0</v>
      </c>
    </row>
    <row r="65" spans="2:9" ht="34.5" customHeight="1">
      <c r="B65" s="91" t="s">
        <v>415</v>
      </c>
      <c r="C65" s="88" t="s">
        <v>416</v>
      </c>
      <c r="D65" s="87" t="s">
        <v>417</v>
      </c>
      <c r="E65" s="362"/>
      <c r="F65" s="362"/>
      <c r="G65" s="362"/>
      <c r="H65" s="361"/>
      <c r="I65" s="483">
        <v>0</v>
      </c>
    </row>
    <row r="66" spans="2:9" ht="34.5" customHeight="1">
      <c r="B66" s="91" t="s">
        <v>418</v>
      </c>
      <c r="C66" s="88" t="s">
        <v>419</v>
      </c>
      <c r="D66" s="87" t="s">
        <v>420</v>
      </c>
      <c r="E66" s="362"/>
      <c r="F66" s="362"/>
      <c r="G66" s="362"/>
      <c r="H66" s="361"/>
      <c r="I66" s="483">
        <v>0</v>
      </c>
    </row>
    <row r="67" spans="2:9" ht="34.5" customHeight="1">
      <c r="B67" s="91" t="s">
        <v>421</v>
      </c>
      <c r="C67" s="88" t="s">
        <v>422</v>
      </c>
      <c r="D67" s="87" t="s">
        <v>423</v>
      </c>
      <c r="E67" s="362"/>
      <c r="F67" s="362"/>
      <c r="G67" s="362"/>
      <c r="H67" s="361"/>
      <c r="I67" s="483">
        <v>0</v>
      </c>
    </row>
    <row r="68" spans="2:9" ht="34.5" customHeight="1">
      <c r="B68" s="92">
        <v>21</v>
      </c>
      <c r="C68" s="493" t="s">
        <v>424</v>
      </c>
      <c r="D68" s="87" t="s">
        <v>425</v>
      </c>
      <c r="E68" s="362"/>
      <c r="F68" s="362"/>
      <c r="G68" s="362"/>
      <c r="H68" s="361"/>
      <c r="I68" s="483">
        <v>0</v>
      </c>
    </row>
    <row r="69" spans="2:9" ht="34.5" customHeight="1">
      <c r="B69" s="92">
        <v>22</v>
      </c>
      <c r="C69" s="86" t="s">
        <v>426</v>
      </c>
      <c r="D69" s="87" t="s">
        <v>427</v>
      </c>
      <c r="E69" s="361">
        <v>2117</v>
      </c>
      <c r="F69" s="362"/>
      <c r="G69" s="362"/>
      <c r="H69" s="361">
        <v>2117</v>
      </c>
      <c r="I69" s="483">
        <v>0</v>
      </c>
    </row>
    <row r="70" spans="2:9" ht="34.5" customHeight="1">
      <c r="B70" s="92">
        <v>236</v>
      </c>
      <c r="C70" s="86" t="s">
        <v>428</v>
      </c>
      <c r="D70" s="87" t="s">
        <v>429</v>
      </c>
      <c r="E70" s="362"/>
      <c r="F70" s="362"/>
      <c r="G70" s="362"/>
      <c r="H70" s="361"/>
      <c r="I70" s="483">
        <v>0</v>
      </c>
    </row>
    <row r="71" spans="2:9" ht="34.5" customHeight="1">
      <c r="B71" s="472" t="s">
        <v>430</v>
      </c>
      <c r="C71" s="469" t="s">
        <v>431</v>
      </c>
      <c r="D71" s="470" t="s">
        <v>432</v>
      </c>
      <c r="E71" s="490">
        <f>E72+E73+E74+E75+E76</f>
        <v>0</v>
      </c>
      <c r="F71" s="490">
        <f>F72+F73+F74+F75+F76</f>
        <v>0</v>
      </c>
      <c r="G71" s="490">
        <f>G72+G73+G74+G75+G76</f>
        <v>0</v>
      </c>
      <c r="H71" s="490">
        <f>H72+H73+H74+H75+H76</f>
        <v>0</v>
      </c>
      <c r="I71" s="483">
        <v>0</v>
      </c>
    </row>
    <row r="72" spans="2:9" ht="34.5" customHeight="1">
      <c r="B72" s="91" t="s">
        <v>433</v>
      </c>
      <c r="C72" s="88" t="s">
        <v>434</v>
      </c>
      <c r="D72" s="87" t="s">
        <v>435</v>
      </c>
      <c r="E72" s="362"/>
      <c r="F72" s="362"/>
      <c r="G72" s="362"/>
      <c r="H72" s="361"/>
      <c r="I72" s="483">
        <v>0</v>
      </c>
    </row>
    <row r="73" spans="2:9" ht="34.5" customHeight="1">
      <c r="B73" s="91" t="s">
        <v>436</v>
      </c>
      <c r="C73" s="88" t="s">
        <v>437</v>
      </c>
      <c r="D73" s="87" t="s">
        <v>438</v>
      </c>
      <c r="E73" s="362"/>
      <c r="F73" s="362"/>
      <c r="G73" s="362"/>
      <c r="H73" s="361"/>
      <c r="I73" s="483">
        <v>0</v>
      </c>
    </row>
    <row r="74" spans="2:9" ht="34.5" customHeight="1">
      <c r="B74" s="91" t="s">
        <v>439</v>
      </c>
      <c r="C74" s="88" t="s">
        <v>440</v>
      </c>
      <c r="D74" s="87" t="s">
        <v>441</v>
      </c>
      <c r="E74" s="362"/>
      <c r="F74" s="362"/>
      <c r="G74" s="362"/>
      <c r="H74" s="361"/>
      <c r="I74" s="483">
        <v>0</v>
      </c>
    </row>
    <row r="75" spans="2:9" ht="34.5" customHeight="1">
      <c r="B75" s="91" t="s">
        <v>442</v>
      </c>
      <c r="C75" s="88" t="s">
        <v>443</v>
      </c>
      <c r="D75" s="87" t="s">
        <v>444</v>
      </c>
      <c r="E75" s="362"/>
      <c r="F75" s="362"/>
      <c r="G75" s="362"/>
      <c r="H75" s="361"/>
      <c r="I75" s="483">
        <v>0</v>
      </c>
    </row>
    <row r="76" spans="2:9" ht="34.5" customHeight="1">
      <c r="B76" s="91" t="s">
        <v>445</v>
      </c>
      <c r="C76" s="88" t="s">
        <v>446</v>
      </c>
      <c r="D76" s="87" t="s">
        <v>447</v>
      </c>
      <c r="E76" s="362"/>
      <c r="F76" s="362"/>
      <c r="G76" s="362"/>
      <c r="H76" s="361"/>
      <c r="I76" s="483">
        <v>0</v>
      </c>
    </row>
    <row r="77" spans="2:9" ht="34.5" customHeight="1">
      <c r="B77" s="92">
        <v>24</v>
      </c>
      <c r="C77" s="86" t="s">
        <v>448</v>
      </c>
      <c r="D77" s="87" t="s">
        <v>449</v>
      </c>
      <c r="E77" s="361">
        <v>155</v>
      </c>
      <c r="F77" s="362"/>
      <c r="G77" s="362"/>
      <c r="H77" s="361">
        <v>155</v>
      </c>
      <c r="I77" s="483">
        <v>0</v>
      </c>
    </row>
    <row r="78" spans="2:9" ht="34.5" customHeight="1">
      <c r="B78" s="92">
        <v>27</v>
      </c>
      <c r="C78" s="86" t="s">
        <v>450</v>
      </c>
      <c r="D78" s="87" t="s">
        <v>451</v>
      </c>
      <c r="E78" s="362"/>
      <c r="F78" s="362"/>
      <c r="G78" s="362"/>
      <c r="H78" s="361"/>
      <c r="I78" s="483">
        <v>0</v>
      </c>
    </row>
    <row r="79" spans="2:9" ht="34.5" customHeight="1">
      <c r="B79" s="92" t="s">
        <v>452</v>
      </c>
      <c r="C79" s="86" t="s">
        <v>453</v>
      </c>
      <c r="D79" s="87" t="s">
        <v>454</v>
      </c>
      <c r="E79" s="362"/>
      <c r="F79" s="362"/>
      <c r="G79" s="362"/>
      <c r="H79" s="361"/>
      <c r="I79" s="483">
        <v>0</v>
      </c>
    </row>
    <row r="80" spans="2:9" ht="34.5" customHeight="1">
      <c r="B80" s="472"/>
      <c r="C80" s="469" t="s">
        <v>455</v>
      </c>
      <c r="D80" s="470" t="s">
        <v>456</v>
      </c>
      <c r="E80" s="490">
        <f>E10+E11+E51+E52</f>
        <v>5502</v>
      </c>
      <c r="F80" s="490">
        <f>F10+F11+F51+F52</f>
        <v>46877</v>
      </c>
      <c r="G80" s="490">
        <f>G10+G11+G51+G52</f>
        <v>49356</v>
      </c>
      <c r="H80" s="490">
        <f>H10+H11+H51+H52</f>
        <v>75299</v>
      </c>
      <c r="I80" s="483">
        <f>H80/G80*100</f>
        <v>152.5630115892698</v>
      </c>
    </row>
    <row r="81" spans="2:9" ht="34.5" customHeight="1">
      <c r="B81" s="472">
        <v>88</v>
      </c>
      <c r="C81" s="469" t="s">
        <v>457</v>
      </c>
      <c r="D81" s="470" t="s">
        <v>458</v>
      </c>
      <c r="E81" s="490">
        <v>10800</v>
      </c>
      <c r="F81" s="490"/>
      <c r="G81" s="490"/>
      <c r="H81" s="490">
        <v>10800</v>
      </c>
      <c r="I81" s="483">
        <v>0</v>
      </c>
    </row>
    <row r="82" spans="2:9" ht="34.5" customHeight="1">
      <c r="B82" s="473"/>
      <c r="C82" s="474" t="s">
        <v>104</v>
      </c>
      <c r="D82" s="475"/>
      <c r="E82" s="491"/>
      <c r="F82" s="491"/>
      <c r="G82" s="491"/>
      <c r="H82" s="491"/>
      <c r="I82" s="483">
        <v>0</v>
      </c>
    </row>
    <row r="83" spans="2:9" ht="34.5" customHeight="1">
      <c r="B83" s="472"/>
      <c r="C83" s="469" t="s">
        <v>459</v>
      </c>
      <c r="D83" s="470" t="s">
        <v>460</v>
      </c>
      <c r="E83" s="490">
        <f>E84+E93-E94+E95+E96+E97-E98+E99-E103</f>
        <v>36052</v>
      </c>
      <c r="F83" s="490">
        <f>F84+F93-F94+F95+F96+F97-F98+F99-F103</f>
        <v>0</v>
      </c>
      <c r="G83" s="490">
        <f>G84+G93-G94+G95+G96+G97-G98+G99-G103</f>
        <v>0</v>
      </c>
      <c r="H83" s="490">
        <f>H84+H93-H94+H95+H96+H97-H98+H99-H103</f>
        <v>36052</v>
      </c>
      <c r="I83" s="483">
        <v>0</v>
      </c>
    </row>
    <row r="84" spans="2:9" ht="34.5" customHeight="1">
      <c r="B84" s="473">
        <v>30</v>
      </c>
      <c r="C84" s="474" t="s">
        <v>461</v>
      </c>
      <c r="D84" s="476" t="s">
        <v>462</v>
      </c>
      <c r="E84" s="491">
        <f>E85+E86+E87+E88+E89+E90+E91+E92</f>
        <v>19565</v>
      </c>
      <c r="F84" s="491">
        <f>F85+F86+F87+F88+F89+F90+F91+F92</f>
        <v>0</v>
      </c>
      <c r="G84" s="491">
        <f>G85+G86+G87+G88+G89+G90+G91+G92</f>
        <v>0</v>
      </c>
      <c r="H84" s="491">
        <f>H85+H86+H87+H88+H89+H90+H91+H92</f>
        <v>19565</v>
      </c>
      <c r="I84" s="483">
        <v>0</v>
      </c>
    </row>
    <row r="85" spans="2:9" ht="34.5" customHeight="1">
      <c r="B85" s="477">
        <v>300</v>
      </c>
      <c r="C85" s="478" t="s">
        <v>463</v>
      </c>
      <c r="D85" s="476" t="s">
        <v>464</v>
      </c>
      <c r="E85" s="491"/>
      <c r="F85" s="491"/>
      <c r="G85" s="491"/>
      <c r="H85" s="491"/>
      <c r="I85" s="483">
        <v>0</v>
      </c>
    </row>
    <row r="86" spans="2:9" ht="34.5" customHeight="1">
      <c r="B86" s="477">
        <v>301</v>
      </c>
      <c r="C86" s="478" t="s">
        <v>465</v>
      </c>
      <c r="D86" s="476" t="s">
        <v>466</v>
      </c>
      <c r="E86" s="491"/>
      <c r="F86" s="491"/>
      <c r="G86" s="491"/>
      <c r="H86" s="491"/>
      <c r="I86" s="483">
        <v>0</v>
      </c>
    </row>
    <row r="87" spans="2:9" ht="34.5" customHeight="1">
      <c r="B87" s="477">
        <v>302</v>
      </c>
      <c r="C87" s="478" t="s">
        <v>467</v>
      </c>
      <c r="D87" s="476" t="s">
        <v>468</v>
      </c>
      <c r="E87" s="491"/>
      <c r="F87" s="491"/>
      <c r="G87" s="491"/>
      <c r="H87" s="491"/>
      <c r="I87" s="483">
        <v>0</v>
      </c>
    </row>
    <row r="88" spans="2:9" ht="34.5" customHeight="1">
      <c r="B88" s="477">
        <v>303</v>
      </c>
      <c r="C88" s="478" t="s">
        <v>469</v>
      </c>
      <c r="D88" s="476" t="s">
        <v>470</v>
      </c>
      <c r="E88" s="491">
        <v>19565</v>
      </c>
      <c r="F88" s="491"/>
      <c r="G88" s="491"/>
      <c r="H88" s="491">
        <v>19565</v>
      </c>
      <c r="I88" s="483">
        <v>0</v>
      </c>
    </row>
    <row r="89" spans="2:9" ht="34.5" customHeight="1">
      <c r="B89" s="477">
        <v>304</v>
      </c>
      <c r="C89" s="478" t="s">
        <v>471</v>
      </c>
      <c r="D89" s="476" t="s">
        <v>472</v>
      </c>
      <c r="E89" s="491"/>
      <c r="F89" s="491"/>
      <c r="G89" s="491"/>
      <c r="H89" s="491"/>
      <c r="I89" s="483">
        <v>0</v>
      </c>
    </row>
    <row r="90" spans="2:9" ht="34.5" customHeight="1">
      <c r="B90" s="477">
        <v>305</v>
      </c>
      <c r="C90" s="478" t="s">
        <v>473</v>
      </c>
      <c r="D90" s="476" t="s">
        <v>474</v>
      </c>
      <c r="E90" s="491"/>
      <c r="F90" s="491"/>
      <c r="G90" s="491"/>
      <c r="H90" s="491"/>
      <c r="I90" s="483">
        <v>0</v>
      </c>
    </row>
    <row r="91" spans="2:9" ht="34.5" customHeight="1">
      <c r="B91" s="477">
        <v>306</v>
      </c>
      <c r="C91" s="478" t="s">
        <v>475</v>
      </c>
      <c r="D91" s="476" t="s">
        <v>476</v>
      </c>
      <c r="E91" s="491"/>
      <c r="F91" s="491"/>
      <c r="G91" s="491"/>
      <c r="H91" s="491"/>
      <c r="I91" s="483">
        <v>0</v>
      </c>
    </row>
    <row r="92" spans="2:9" ht="34.5" customHeight="1">
      <c r="B92" s="477">
        <v>309</v>
      </c>
      <c r="C92" s="478" t="s">
        <v>477</v>
      </c>
      <c r="D92" s="476" t="s">
        <v>478</v>
      </c>
      <c r="E92" s="491"/>
      <c r="F92" s="491"/>
      <c r="G92" s="491"/>
      <c r="H92" s="491"/>
      <c r="I92" s="483">
        <v>0</v>
      </c>
    </row>
    <row r="93" spans="2:9" ht="34.5" customHeight="1">
      <c r="B93" s="473">
        <v>31</v>
      </c>
      <c r="C93" s="474" t="s">
        <v>479</v>
      </c>
      <c r="D93" s="476" t="s">
        <v>480</v>
      </c>
      <c r="E93" s="491">
        <v>500</v>
      </c>
      <c r="F93" s="491"/>
      <c r="G93" s="491"/>
      <c r="H93" s="491">
        <v>500</v>
      </c>
      <c r="I93" s="483">
        <v>0</v>
      </c>
    </row>
    <row r="94" spans="2:9" ht="34.5" customHeight="1">
      <c r="B94" s="473" t="s">
        <v>481</v>
      </c>
      <c r="C94" s="474" t="s">
        <v>482</v>
      </c>
      <c r="D94" s="476" t="s">
        <v>483</v>
      </c>
      <c r="E94" s="491"/>
      <c r="F94" s="491"/>
      <c r="G94" s="491"/>
      <c r="H94" s="491"/>
      <c r="I94" s="483">
        <v>0</v>
      </c>
    </row>
    <row r="95" spans="2:9" ht="34.5" customHeight="1">
      <c r="B95" s="473">
        <v>32</v>
      </c>
      <c r="C95" s="474" t="s">
        <v>484</v>
      </c>
      <c r="D95" s="476" t="s">
        <v>485</v>
      </c>
      <c r="E95" s="491"/>
      <c r="F95" s="491"/>
      <c r="G95" s="491"/>
      <c r="H95" s="491"/>
      <c r="I95" s="483">
        <v>0</v>
      </c>
    </row>
    <row r="96" spans="2:9" ht="57.75" customHeight="1">
      <c r="B96" s="473">
        <v>330</v>
      </c>
      <c r="C96" s="474" t="s">
        <v>486</v>
      </c>
      <c r="D96" s="476" t="s">
        <v>487</v>
      </c>
      <c r="E96" s="491"/>
      <c r="F96" s="491"/>
      <c r="G96" s="491"/>
      <c r="H96" s="491"/>
      <c r="I96" s="483">
        <v>0</v>
      </c>
    </row>
    <row r="97" spans="2:9" ht="63" customHeight="1">
      <c r="B97" s="473" t="s">
        <v>488</v>
      </c>
      <c r="C97" s="474" t="s">
        <v>489</v>
      </c>
      <c r="D97" s="476" t="s">
        <v>490</v>
      </c>
      <c r="E97" s="491"/>
      <c r="F97" s="491"/>
      <c r="G97" s="491"/>
      <c r="H97" s="491"/>
      <c r="I97" s="483">
        <v>0</v>
      </c>
    </row>
    <row r="98" spans="2:9" ht="62.25" customHeight="1">
      <c r="B98" s="473" t="s">
        <v>488</v>
      </c>
      <c r="C98" s="474" t="s">
        <v>491</v>
      </c>
      <c r="D98" s="476" t="s">
        <v>492</v>
      </c>
      <c r="E98" s="491"/>
      <c r="F98" s="491"/>
      <c r="G98" s="491"/>
      <c r="H98" s="491"/>
      <c r="I98" s="483">
        <v>0</v>
      </c>
    </row>
    <row r="99" spans="2:9" ht="34.5" customHeight="1">
      <c r="B99" s="472">
        <v>34</v>
      </c>
      <c r="C99" s="469" t="s">
        <v>493</v>
      </c>
      <c r="D99" s="470" t="s">
        <v>494</v>
      </c>
      <c r="E99" s="490">
        <f>E100+E101</f>
        <v>15987</v>
      </c>
      <c r="F99" s="490">
        <f>F100+F101</f>
        <v>0</v>
      </c>
      <c r="G99" s="490">
        <f>G100+G101</f>
        <v>0</v>
      </c>
      <c r="H99" s="490">
        <f>H100+H101</f>
        <v>15987</v>
      </c>
      <c r="I99" s="483">
        <v>0</v>
      </c>
    </row>
    <row r="100" spans="2:9" ht="34.5" customHeight="1">
      <c r="B100" s="477">
        <v>340</v>
      </c>
      <c r="C100" s="478" t="s">
        <v>495</v>
      </c>
      <c r="D100" s="476" t="s">
        <v>496</v>
      </c>
      <c r="E100" s="491">
        <v>15987</v>
      </c>
      <c r="F100" s="491"/>
      <c r="G100" s="491"/>
      <c r="H100" s="491">
        <v>15987</v>
      </c>
      <c r="I100" s="483">
        <v>0</v>
      </c>
    </row>
    <row r="101" spans="2:9" ht="34.5" customHeight="1">
      <c r="B101" s="477">
        <v>341</v>
      </c>
      <c r="C101" s="478" t="s">
        <v>497</v>
      </c>
      <c r="D101" s="476" t="s">
        <v>498</v>
      </c>
      <c r="E101" s="491"/>
      <c r="F101" s="491"/>
      <c r="G101" s="491"/>
      <c r="H101" s="491"/>
      <c r="I101" s="483">
        <v>0</v>
      </c>
    </row>
    <row r="102" spans="2:9" ht="34.5" customHeight="1">
      <c r="B102" s="473"/>
      <c r="C102" s="474" t="s">
        <v>499</v>
      </c>
      <c r="D102" s="476" t="s">
        <v>500</v>
      </c>
      <c r="E102" s="491"/>
      <c r="F102" s="491"/>
      <c r="G102" s="491"/>
      <c r="H102" s="491"/>
      <c r="I102" s="483">
        <v>0</v>
      </c>
    </row>
    <row r="103" spans="2:9" ht="34.5" customHeight="1">
      <c r="B103" s="472">
        <v>35</v>
      </c>
      <c r="C103" s="469" t="s">
        <v>501</v>
      </c>
      <c r="D103" s="470" t="s">
        <v>502</v>
      </c>
      <c r="E103" s="490">
        <f>E104+E105</f>
        <v>0</v>
      </c>
      <c r="F103" s="490">
        <f>F104+F105</f>
        <v>0</v>
      </c>
      <c r="G103" s="490">
        <f>G104+G105</f>
        <v>0</v>
      </c>
      <c r="H103" s="490">
        <f>H104+H105</f>
        <v>0</v>
      </c>
      <c r="I103" s="483">
        <v>0</v>
      </c>
    </row>
    <row r="104" spans="2:9" ht="34.5" customHeight="1">
      <c r="B104" s="477">
        <v>350</v>
      </c>
      <c r="C104" s="478" t="s">
        <v>503</v>
      </c>
      <c r="D104" s="476" t="s">
        <v>504</v>
      </c>
      <c r="E104" s="491"/>
      <c r="F104" s="491"/>
      <c r="G104" s="491"/>
      <c r="H104" s="491"/>
      <c r="I104" s="483">
        <v>0</v>
      </c>
    </row>
    <row r="105" spans="2:9" ht="34.5" customHeight="1">
      <c r="B105" s="477">
        <v>351</v>
      </c>
      <c r="C105" s="478" t="s">
        <v>505</v>
      </c>
      <c r="D105" s="476" t="s">
        <v>506</v>
      </c>
      <c r="E105" s="491"/>
      <c r="F105" s="491"/>
      <c r="G105" s="491"/>
      <c r="H105" s="491"/>
      <c r="I105" s="483">
        <v>0</v>
      </c>
    </row>
    <row r="106" spans="2:9" ht="34.5" customHeight="1">
      <c r="B106" s="472"/>
      <c r="C106" s="469" t="s">
        <v>507</v>
      </c>
      <c r="D106" s="470" t="s">
        <v>508</v>
      </c>
      <c r="E106" s="490">
        <f>E107+E114</f>
        <v>0</v>
      </c>
      <c r="F106" s="490">
        <f>F107+F114</f>
        <v>0</v>
      </c>
      <c r="G106" s="490">
        <f>G107+G114</f>
        <v>0</v>
      </c>
      <c r="H106" s="490">
        <f>H107+H114</f>
        <v>0</v>
      </c>
      <c r="I106" s="483">
        <v>0</v>
      </c>
    </row>
    <row r="107" spans="2:9" ht="34.5" customHeight="1">
      <c r="B107" s="472">
        <v>40</v>
      </c>
      <c r="C107" s="469" t="s">
        <v>509</v>
      </c>
      <c r="D107" s="470" t="s">
        <v>510</v>
      </c>
      <c r="E107" s="490">
        <f>E108+E109+E110+E111+E112+E113</f>
        <v>0</v>
      </c>
      <c r="F107" s="490">
        <f>F108+F109+F110+F111+F112+F113</f>
        <v>0</v>
      </c>
      <c r="G107" s="490">
        <f>G108+G109+G110+G111+G112+G113</f>
        <v>0</v>
      </c>
      <c r="H107" s="490">
        <f>H108+H109+H110+H111+H112+H113</f>
        <v>0</v>
      </c>
      <c r="I107" s="483">
        <v>0</v>
      </c>
    </row>
    <row r="108" spans="2:9" ht="34.5" customHeight="1">
      <c r="B108" s="477">
        <v>400</v>
      </c>
      <c r="C108" s="478" t="s">
        <v>511</v>
      </c>
      <c r="D108" s="476" t="s">
        <v>512</v>
      </c>
      <c r="E108" s="491"/>
      <c r="F108" s="491"/>
      <c r="G108" s="491"/>
      <c r="H108" s="491"/>
      <c r="I108" s="483">
        <v>0</v>
      </c>
    </row>
    <row r="109" spans="2:9" ht="34.5" customHeight="1">
      <c r="B109" s="477">
        <v>401</v>
      </c>
      <c r="C109" s="478" t="s">
        <v>513</v>
      </c>
      <c r="D109" s="476" t="s">
        <v>514</v>
      </c>
      <c r="E109" s="491"/>
      <c r="F109" s="491"/>
      <c r="G109" s="491"/>
      <c r="H109" s="491"/>
      <c r="I109" s="483">
        <v>0</v>
      </c>
    </row>
    <row r="110" spans="2:9" ht="34.5" customHeight="1">
      <c r="B110" s="477">
        <v>403</v>
      </c>
      <c r="C110" s="478" t="s">
        <v>515</v>
      </c>
      <c r="D110" s="476" t="s">
        <v>516</v>
      </c>
      <c r="E110" s="491"/>
      <c r="F110" s="491"/>
      <c r="G110" s="491"/>
      <c r="H110" s="491"/>
      <c r="I110" s="483">
        <v>0</v>
      </c>
    </row>
    <row r="111" spans="2:9" ht="34.5" customHeight="1">
      <c r="B111" s="477">
        <v>404</v>
      </c>
      <c r="C111" s="478" t="s">
        <v>517</v>
      </c>
      <c r="D111" s="476" t="s">
        <v>518</v>
      </c>
      <c r="E111" s="491"/>
      <c r="F111" s="491"/>
      <c r="G111" s="491"/>
      <c r="H111" s="491"/>
      <c r="I111" s="483">
        <v>0</v>
      </c>
    </row>
    <row r="112" spans="2:9" ht="34.5" customHeight="1">
      <c r="B112" s="477">
        <v>405</v>
      </c>
      <c r="C112" s="478" t="s">
        <v>519</v>
      </c>
      <c r="D112" s="476" t="s">
        <v>520</v>
      </c>
      <c r="E112" s="491"/>
      <c r="F112" s="491"/>
      <c r="G112" s="491"/>
      <c r="H112" s="491"/>
      <c r="I112" s="483">
        <v>0</v>
      </c>
    </row>
    <row r="113" spans="2:9" ht="34.5" customHeight="1">
      <c r="B113" s="477" t="s">
        <v>521</v>
      </c>
      <c r="C113" s="478" t="s">
        <v>522</v>
      </c>
      <c r="D113" s="476" t="s">
        <v>523</v>
      </c>
      <c r="E113" s="491"/>
      <c r="F113" s="491"/>
      <c r="G113" s="491"/>
      <c r="H113" s="491"/>
      <c r="I113" s="483">
        <v>0</v>
      </c>
    </row>
    <row r="114" spans="2:9" ht="34.5" customHeight="1">
      <c r="B114" s="472">
        <v>41</v>
      </c>
      <c r="C114" s="469" t="s">
        <v>524</v>
      </c>
      <c r="D114" s="470" t="s">
        <v>525</v>
      </c>
      <c r="E114" s="490">
        <f>E115+E116+E117+E118+E119+E120+E121+E122</f>
        <v>0</v>
      </c>
      <c r="F114" s="490">
        <f>F115+F116+F117+F118+F119+F120+F121+F122</f>
        <v>0</v>
      </c>
      <c r="G114" s="490">
        <f>G115+G116+G117+G118+G119+G120+G121+G122</f>
        <v>0</v>
      </c>
      <c r="H114" s="490">
        <f>H115+H116+H117+H118+H119+H120+H121+H122</f>
        <v>0</v>
      </c>
      <c r="I114" s="483">
        <v>0</v>
      </c>
    </row>
    <row r="115" spans="2:9" ht="34.5" customHeight="1">
      <c r="B115" s="477">
        <v>410</v>
      </c>
      <c r="C115" s="478" t="s">
        <v>526</v>
      </c>
      <c r="D115" s="476" t="s">
        <v>527</v>
      </c>
      <c r="E115" s="491"/>
      <c r="F115" s="491"/>
      <c r="G115" s="491"/>
      <c r="H115" s="491"/>
      <c r="I115" s="483">
        <v>0</v>
      </c>
    </row>
    <row r="116" spans="2:9" ht="34.5" customHeight="1">
      <c r="B116" s="477">
        <v>411</v>
      </c>
      <c r="C116" s="478" t="s">
        <v>528</v>
      </c>
      <c r="D116" s="476" t="s">
        <v>529</v>
      </c>
      <c r="E116" s="491"/>
      <c r="F116" s="491"/>
      <c r="G116" s="491"/>
      <c r="H116" s="491"/>
      <c r="I116" s="483">
        <v>0</v>
      </c>
    </row>
    <row r="117" spans="2:9" ht="34.5" customHeight="1">
      <c r="B117" s="477">
        <v>412</v>
      </c>
      <c r="C117" s="478" t="s">
        <v>530</v>
      </c>
      <c r="D117" s="476" t="s">
        <v>531</v>
      </c>
      <c r="E117" s="491"/>
      <c r="F117" s="491"/>
      <c r="G117" s="491"/>
      <c r="H117" s="491"/>
      <c r="I117" s="483">
        <v>0</v>
      </c>
    </row>
    <row r="118" spans="2:9" ht="34.5" customHeight="1">
      <c r="B118" s="477">
        <v>413</v>
      </c>
      <c r="C118" s="478" t="s">
        <v>532</v>
      </c>
      <c r="D118" s="476" t="s">
        <v>533</v>
      </c>
      <c r="E118" s="491"/>
      <c r="F118" s="491"/>
      <c r="G118" s="491"/>
      <c r="H118" s="491"/>
      <c r="I118" s="483">
        <v>0</v>
      </c>
    </row>
    <row r="119" spans="2:9" ht="34.5" customHeight="1">
      <c r="B119" s="477">
        <v>414</v>
      </c>
      <c r="C119" s="478" t="s">
        <v>534</v>
      </c>
      <c r="D119" s="476" t="s">
        <v>535</v>
      </c>
      <c r="E119" s="491"/>
      <c r="F119" s="491"/>
      <c r="G119" s="491"/>
      <c r="H119" s="491"/>
      <c r="I119" s="483">
        <v>0</v>
      </c>
    </row>
    <row r="120" spans="2:9" ht="34.5" customHeight="1">
      <c r="B120" s="477">
        <v>415</v>
      </c>
      <c r="C120" s="478" t="s">
        <v>536</v>
      </c>
      <c r="D120" s="476" t="s">
        <v>537</v>
      </c>
      <c r="E120" s="491"/>
      <c r="F120" s="491"/>
      <c r="G120" s="491"/>
      <c r="H120" s="491"/>
      <c r="I120" s="483">
        <v>0</v>
      </c>
    </row>
    <row r="121" spans="2:9" ht="34.5" customHeight="1">
      <c r="B121" s="477">
        <v>416</v>
      </c>
      <c r="C121" s="478" t="s">
        <v>538</v>
      </c>
      <c r="D121" s="476" t="s">
        <v>539</v>
      </c>
      <c r="E121" s="491"/>
      <c r="F121" s="491"/>
      <c r="G121" s="491"/>
      <c r="H121" s="491"/>
      <c r="I121" s="483">
        <v>0</v>
      </c>
    </row>
    <row r="122" spans="2:9" ht="34.5" customHeight="1">
      <c r="B122" s="477">
        <v>419</v>
      </c>
      <c r="C122" s="478" t="s">
        <v>540</v>
      </c>
      <c r="D122" s="476" t="s">
        <v>541</v>
      </c>
      <c r="E122" s="491"/>
      <c r="F122" s="491"/>
      <c r="G122" s="491"/>
      <c r="H122" s="491"/>
      <c r="I122" s="483">
        <v>0</v>
      </c>
    </row>
    <row r="123" spans="2:9" ht="34.5" customHeight="1">
      <c r="B123" s="473">
        <v>498</v>
      </c>
      <c r="C123" s="474" t="s">
        <v>542</v>
      </c>
      <c r="D123" s="476" t="s">
        <v>543</v>
      </c>
      <c r="E123" s="491"/>
      <c r="F123" s="491"/>
      <c r="G123" s="491"/>
      <c r="H123" s="491"/>
      <c r="I123" s="483">
        <v>0</v>
      </c>
    </row>
    <row r="124" spans="2:9" ht="34.5" customHeight="1">
      <c r="B124" s="472" t="s">
        <v>544</v>
      </c>
      <c r="C124" s="469" t="s">
        <v>545</v>
      </c>
      <c r="D124" s="470" t="s">
        <v>546</v>
      </c>
      <c r="E124" s="490">
        <f>E126+E127+E128+E129+E130+E131</f>
        <v>0</v>
      </c>
      <c r="F124" s="490">
        <f>F126+F127+F128+F129+F130+F131</f>
        <v>0</v>
      </c>
      <c r="G124" s="490">
        <f>G126+G127+G128+G129+G130+G131</f>
        <v>0</v>
      </c>
      <c r="H124" s="490">
        <f>H126+H127+H128+H129+H130+H131</f>
        <v>0</v>
      </c>
      <c r="I124" s="483">
        <v>0</v>
      </c>
    </row>
    <row r="125" spans="2:9" ht="34.5" customHeight="1">
      <c r="B125" s="472">
        <v>42</v>
      </c>
      <c r="C125" s="469" t="s">
        <v>547</v>
      </c>
      <c r="D125" s="470" t="s">
        <v>548</v>
      </c>
      <c r="E125" s="490">
        <f>E126+E127+E128+E129+E130+E131</f>
        <v>0</v>
      </c>
      <c r="F125" s="490">
        <f>F126+F127+F128+F129+F130+F131</f>
        <v>0</v>
      </c>
      <c r="G125" s="490">
        <f>G126+G127+G128+G129+G130+G131</f>
        <v>0</v>
      </c>
      <c r="H125" s="490">
        <f>H126+H127+H128+H129+H130+H131</f>
        <v>0</v>
      </c>
      <c r="I125" s="483">
        <v>0</v>
      </c>
    </row>
    <row r="126" spans="2:9" ht="34.5" customHeight="1">
      <c r="B126" s="477">
        <v>420</v>
      </c>
      <c r="C126" s="478" t="s">
        <v>549</v>
      </c>
      <c r="D126" s="476" t="s">
        <v>550</v>
      </c>
      <c r="E126" s="491"/>
      <c r="F126" s="491"/>
      <c r="G126" s="491"/>
      <c r="H126" s="491"/>
      <c r="I126" s="483">
        <v>0</v>
      </c>
    </row>
    <row r="127" spans="2:9" ht="34.5" customHeight="1">
      <c r="B127" s="477">
        <v>421</v>
      </c>
      <c r="C127" s="478" t="s">
        <v>551</v>
      </c>
      <c r="D127" s="476" t="s">
        <v>552</v>
      </c>
      <c r="E127" s="491"/>
      <c r="F127" s="491"/>
      <c r="G127" s="491"/>
      <c r="H127" s="491"/>
      <c r="I127" s="483">
        <v>0</v>
      </c>
    </row>
    <row r="128" spans="2:9" ht="34.5" customHeight="1">
      <c r="B128" s="477">
        <v>422</v>
      </c>
      <c r="C128" s="478" t="s">
        <v>440</v>
      </c>
      <c r="D128" s="476" t="s">
        <v>553</v>
      </c>
      <c r="E128" s="491"/>
      <c r="F128" s="491"/>
      <c r="G128" s="491"/>
      <c r="H128" s="491"/>
      <c r="I128" s="483">
        <v>0</v>
      </c>
    </row>
    <row r="129" spans="2:9" ht="34.5" customHeight="1">
      <c r="B129" s="477">
        <v>423</v>
      </c>
      <c r="C129" s="478" t="s">
        <v>443</v>
      </c>
      <c r="D129" s="476" t="s">
        <v>554</v>
      </c>
      <c r="E129" s="491"/>
      <c r="F129" s="491"/>
      <c r="G129" s="491"/>
      <c r="H129" s="491"/>
      <c r="I129" s="483">
        <v>0</v>
      </c>
    </row>
    <row r="130" spans="2:9" ht="34.5" customHeight="1">
      <c r="B130" s="477">
        <v>427</v>
      </c>
      <c r="C130" s="478" t="s">
        <v>555</v>
      </c>
      <c r="D130" s="476" t="s">
        <v>556</v>
      </c>
      <c r="E130" s="491"/>
      <c r="F130" s="491"/>
      <c r="G130" s="491"/>
      <c r="H130" s="491"/>
      <c r="I130" s="483">
        <v>0</v>
      </c>
    </row>
    <row r="131" spans="2:9" ht="34.5" customHeight="1">
      <c r="B131" s="477" t="s">
        <v>557</v>
      </c>
      <c r="C131" s="478" t="s">
        <v>558</v>
      </c>
      <c r="D131" s="476" t="s">
        <v>559</v>
      </c>
      <c r="E131" s="491"/>
      <c r="F131" s="491"/>
      <c r="G131" s="491"/>
      <c r="H131" s="491"/>
      <c r="I131" s="483">
        <v>0</v>
      </c>
    </row>
    <row r="132" spans="2:9" ht="34.5" customHeight="1">
      <c r="B132" s="472">
        <v>430</v>
      </c>
      <c r="C132" s="469" t="s">
        <v>560</v>
      </c>
      <c r="D132" s="470" t="s">
        <v>561</v>
      </c>
      <c r="E132" s="490"/>
      <c r="F132" s="490"/>
      <c r="G132" s="490"/>
      <c r="H132" s="490"/>
      <c r="I132" s="483">
        <v>0</v>
      </c>
    </row>
    <row r="133" spans="2:9" ht="34.5" customHeight="1">
      <c r="B133" s="472" t="s">
        <v>562</v>
      </c>
      <c r="C133" s="469" t="s">
        <v>563</v>
      </c>
      <c r="D133" s="470" t="s">
        <v>564</v>
      </c>
      <c r="E133" s="490">
        <f>E134+E135+E136+E137+E138+E139+E140</f>
        <v>7056</v>
      </c>
      <c r="F133" s="490">
        <f>F134+F135+F136+F137+F138+F139+F140</f>
        <v>0</v>
      </c>
      <c r="G133" s="490">
        <f>G134+G135+G136+G137+G138+G139+G140</f>
        <v>0</v>
      </c>
      <c r="H133" s="490">
        <f>H134+H135+H136+H137+H138+H139+H140</f>
        <v>1076</v>
      </c>
      <c r="I133" s="483">
        <v>0</v>
      </c>
    </row>
    <row r="134" spans="2:9" ht="34.5" customHeight="1">
      <c r="B134" s="477">
        <v>431</v>
      </c>
      <c r="C134" s="478" t="s">
        <v>565</v>
      </c>
      <c r="D134" s="476" t="s">
        <v>566</v>
      </c>
      <c r="E134" s="491"/>
      <c r="F134" s="491"/>
      <c r="G134" s="491"/>
      <c r="H134" s="491"/>
      <c r="I134" s="483">
        <v>0</v>
      </c>
    </row>
    <row r="135" spans="2:9" ht="34.5" customHeight="1">
      <c r="B135" s="477">
        <v>432</v>
      </c>
      <c r="C135" s="478" t="s">
        <v>567</v>
      </c>
      <c r="D135" s="476" t="s">
        <v>568</v>
      </c>
      <c r="E135" s="491"/>
      <c r="F135" s="491"/>
      <c r="G135" s="491"/>
      <c r="H135" s="491"/>
      <c r="I135" s="483">
        <v>0</v>
      </c>
    </row>
    <row r="136" spans="2:9" ht="34.5" customHeight="1">
      <c r="B136" s="477">
        <v>433</v>
      </c>
      <c r="C136" s="478" t="s">
        <v>569</v>
      </c>
      <c r="D136" s="476" t="s">
        <v>570</v>
      </c>
      <c r="E136" s="491"/>
      <c r="F136" s="491"/>
      <c r="G136" s="491"/>
      <c r="H136" s="491"/>
      <c r="I136" s="483">
        <v>0</v>
      </c>
    </row>
    <row r="137" spans="2:9" ht="34.5" customHeight="1">
      <c r="B137" s="477">
        <v>434</v>
      </c>
      <c r="C137" s="478" t="s">
        <v>571</v>
      </c>
      <c r="D137" s="476" t="s">
        <v>572</v>
      </c>
      <c r="E137" s="491"/>
      <c r="F137" s="491"/>
      <c r="G137" s="491"/>
      <c r="H137" s="491"/>
      <c r="I137" s="483">
        <v>0</v>
      </c>
    </row>
    <row r="138" spans="2:9" ht="34.5" customHeight="1">
      <c r="B138" s="477">
        <v>435</v>
      </c>
      <c r="C138" s="478" t="s">
        <v>573</v>
      </c>
      <c r="D138" s="476" t="s">
        <v>574</v>
      </c>
      <c r="E138" s="491">
        <v>7056</v>
      </c>
      <c r="F138" s="491"/>
      <c r="G138" s="491"/>
      <c r="H138" s="491">
        <v>1076</v>
      </c>
      <c r="I138" s="483">
        <v>0</v>
      </c>
    </row>
    <row r="139" spans="2:9" ht="34.5" customHeight="1">
      <c r="B139" s="477">
        <v>436</v>
      </c>
      <c r="C139" s="478" t="s">
        <v>575</v>
      </c>
      <c r="D139" s="476" t="s">
        <v>576</v>
      </c>
      <c r="E139" s="491"/>
      <c r="F139" s="491"/>
      <c r="G139" s="491"/>
      <c r="H139" s="491"/>
      <c r="I139" s="483">
        <v>0</v>
      </c>
    </row>
    <row r="140" spans="2:9" ht="34.5" customHeight="1">
      <c r="B140" s="477">
        <v>439</v>
      </c>
      <c r="C140" s="478" t="s">
        <v>577</v>
      </c>
      <c r="D140" s="476" t="s">
        <v>578</v>
      </c>
      <c r="E140" s="491"/>
      <c r="F140" s="491"/>
      <c r="G140" s="491"/>
      <c r="H140" s="491"/>
      <c r="I140" s="483">
        <v>0</v>
      </c>
    </row>
    <row r="141" spans="2:9" ht="34.5" customHeight="1">
      <c r="B141" s="473" t="s">
        <v>579</v>
      </c>
      <c r="C141" s="474" t="s">
        <v>580</v>
      </c>
      <c r="D141" s="476" t="s">
        <v>581</v>
      </c>
      <c r="E141" s="491"/>
      <c r="F141" s="491"/>
      <c r="G141" s="491"/>
      <c r="H141" s="491">
        <v>61</v>
      </c>
      <c r="I141" s="483">
        <v>0</v>
      </c>
    </row>
    <row r="142" spans="2:9" ht="34.5" customHeight="1">
      <c r="B142" s="473">
        <v>47</v>
      </c>
      <c r="C142" s="474" t="s">
        <v>582</v>
      </c>
      <c r="D142" s="476" t="s">
        <v>583</v>
      </c>
      <c r="E142" s="491"/>
      <c r="F142" s="491"/>
      <c r="G142" s="491"/>
      <c r="H142" s="491"/>
      <c r="I142" s="483">
        <v>0</v>
      </c>
    </row>
    <row r="143" spans="2:9" ht="34.5" customHeight="1">
      <c r="B143" s="473">
        <v>48</v>
      </c>
      <c r="C143" s="474" t="s">
        <v>584</v>
      </c>
      <c r="D143" s="476" t="s">
        <v>585</v>
      </c>
      <c r="E143" s="491">
        <v>1007</v>
      </c>
      <c r="F143" s="491"/>
      <c r="G143" s="491"/>
      <c r="H143" s="491">
        <v>700</v>
      </c>
      <c r="I143" s="483">
        <v>0</v>
      </c>
    </row>
    <row r="144" spans="2:9" ht="34.5" customHeight="1">
      <c r="B144" s="473" t="s">
        <v>586</v>
      </c>
      <c r="C144" s="474" t="s">
        <v>587</v>
      </c>
      <c r="D144" s="476" t="s">
        <v>588</v>
      </c>
      <c r="E144" s="491">
        <v>9735</v>
      </c>
      <c r="F144" s="491"/>
      <c r="G144" s="491"/>
      <c r="H144" s="491">
        <v>9735</v>
      </c>
      <c r="I144" s="483">
        <v>0</v>
      </c>
    </row>
    <row r="145" spans="2:9" ht="53.25" customHeight="1">
      <c r="B145" s="473"/>
      <c r="C145" s="474" t="s">
        <v>589</v>
      </c>
      <c r="D145" s="476" t="s">
        <v>590</v>
      </c>
      <c r="E145" s="491"/>
      <c r="F145" s="491"/>
      <c r="G145" s="491"/>
      <c r="H145" s="491"/>
      <c r="I145" s="483">
        <v>0</v>
      </c>
    </row>
    <row r="146" spans="2:9" ht="34.5" customHeight="1">
      <c r="B146" s="473"/>
      <c r="C146" s="474" t="s">
        <v>591</v>
      </c>
      <c r="D146" s="476" t="s">
        <v>592</v>
      </c>
      <c r="E146" s="491">
        <f>E106+E123+E124+E83-E145</f>
        <v>36052</v>
      </c>
      <c r="F146" s="491">
        <f>F106+F123+F124+F83-F145</f>
        <v>0</v>
      </c>
      <c r="G146" s="491">
        <f>G106+G123+G124+G83-G145</f>
        <v>0</v>
      </c>
      <c r="H146" s="491">
        <f>H106+H123+H124+H83-H145</f>
        <v>36052</v>
      </c>
      <c r="I146" s="483">
        <v>0</v>
      </c>
    </row>
    <row r="147" spans="2:9" ht="34.5" customHeight="1" thickBot="1">
      <c r="B147" s="479">
        <v>89</v>
      </c>
      <c r="C147" s="480" t="s">
        <v>593</v>
      </c>
      <c r="D147" s="481" t="s">
        <v>594</v>
      </c>
      <c r="E147" s="492">
        <v>10800</v>
      </c>
      <c r="F147" s="492"/>
      <c r="G147" s="492"/>
      <c r="H147" s="492">
        <v>10800</v>
      </c>
      <c r="I147" s="483">
        <v>0</v>
      </c>
    </row>
    <row r="149" spans="2:9" ht="18">
      <c r="B149" s="349">
        <v>43579</v>
      </c>
      <c r="C149" s="2"/>
      <c r="D149" s="2"/>
      <c r="E149" s="55"/>
      <c r="F149" s="56"/>
      <c r="G149" s="53" t="s">
        <v>673</v>
      </c>
      <c r="H149" s="57"/>
      <c r="I149" s="53"/>
    </row>
    <row r="150" spans="2:9" ht="18">
      <c r="B150" s="2"/>
      <c r="C150" s="2"/>
      <c r="D150" s="55" t="s">
        <v>75</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rgb="FF00B0F0"/>
  </sheetPr>
  <dimension ref="B1:L63"/>
  <sheetViews>
    <sheetView zoomScale="60" zoomScaleNormal="60" zoomScalePageLayoutView="0" workbookViewId="0" topLeftCell="B1">
      <selection activeCell="C19" sqref="C19"/>
    </sheetView>
  </sheetViews>
  <sheetFormatPr defaultColWidth="9.140625" defaultRowHeight="12.75"/>
  <cols>
    <col min="1" max="1" width="9.140625" style="21" customWidth="1"/>
    <col min="2" max="2" width="13.00390625" style="21" customWidth="1"/>
    <col min="3" max="3" width="78.140625" style="21" customWidth="1"/>
    <col min="4" max="4" width="7.00390625" style="21" bestFit="1" customWidth="1"/>
    <col min="5" max="5" width="23.421875" style="99" customWidth="1"/>
    <col min="6" max="6" width="25.00390625" style="21" customWidth="1"/>
    <col min="7" max="7" width="25.28125" style="21" customWidth="1"/>
    <col min="8" max="8" width="25.57421875" style="21" customWidth="1"/>
    <col min="9" max="9" width="26.421875" style="438" customWidth="1"/>
    <col min="10" max="16384" width="9.140625" style="21" customWidth="1"/>
  </cols>
  <sheetData>
    <row r="1" ht="15">
      <c r="I1" s="437" t="s">
        <v>654</v>
      </c>
    </row>
    <row r="2" spans="2:4" ht="17.25">
      <c r="B2" s="137" t="s">
        <v>786</v>
      </c>
      <c r="C2" s="121"/>
      <c r="D2" s="121"/>
    </row>
    <row r="3" spans="2:4" ht="17.25">
      <c r="B3" s="137" t="s">
        <v>785</v>
      </c>
      <c r="C3" s="121"/>
      <c r="D3" s="121"/>
    </row>
    <row r="4" ht="24.75" customHeight="1">
      <c r="I4" s="437"/>
    </row>
    <row r="5" spans="2:9" s="11" customFormat="1" ht="24.75" customHeight="1">
      <c r="B5" s="532" t="s">
        <v>107</v>
      </c>
      <c r="C5" s="532"/>
      <c r="D5" s="532"/>
      <c r="E5" s="532"/>
      <c r="F5" s="532"/>
      <c r="G5" s="532"/>
      <c r="H5" s="532"/>
      <c r="I5" s="532"/>
    </row>
    <row r="6" spans="2:9" s="11" customFormat="1" ht="24.75" customHeight="1">
      <c r="B6" s="533" t="s">
        <v>787</v>
      </c>
      <c r="C6" s="533"/>
      <c r="D6" s="533"/>
      <c r="E6" s="533"/>
      <c r="F6" s="533"/>
      <c r="G6" s="533"/>
      <c r="H6" s="533"/>
      <c r="I6" s="533"/>
    </row>
    <row r="7" ht="18.75" customHeight="1" thickBot="1">
      <c r="I7" s="439" t="s">
        <v>774</v>
      </c>
    </row>
    <row r="8" spans="2:9" ht="30.75" customHeight="1">
      <c r="B8" s="534"/>
      <c r="C8" s="536" t="s">
        <v>0</v>
      </c>
      <c r="D8" s="544" t="s">
        <v>141</v>
      </c>
      <c r="E8" s="538" t="s">
        <v>782</v>
      </c>
      <c r="F8" s="538" t="s">
        <v>783</v>
      </c>
      <c r="G8" s="540" t="s">
        <v>788</v>
      </c>
      <c r="H8" s="541"/>
      <c r="I8" s="542" t="s">
        <v>789</v>
      </c>
    </row>
    <row r="9" spans="2:9" ht="39.75" customHeight="1" thickBot="1">
      <c r="B9" s="535"/>
      <c r="C9" s="537"/>
      <c r="D9" s="545"/>
      <c r="E9" s="539"/>
      <c r="F9" s="539"/>
      <c r="G9" s="141" t="s">
        <v>1</v>
      </c>
      <c r="H9" s="142" t="s">
        <v>67</v>
      </c>
      <c r="I9" s="543"/>
    </row>
    <row r="10" spans="2:9" ht="31.5" customHeight="1">
      <c r="B10" s="138">
        <v>1</v>
      </c>
      <c r="C10" s="139" t="s">
        <v>109</v>
      </c>
      <c r="D10" s="140"/>
      <c r="E10" s="433"/>
      <c r="F10" s="261"/>
      <c r="G10" s="261"/>
      <c r="H10" s="261"/>
      <c r="I10" s="253"/>
    </row>
    <row r="11" spans="2:9" ht="31.5" customHeight="1">
      <c r="B11" s="128">
        <v>2</v>
      </c>
      <c r="C11" s="122" t="s">
        <v>595</v>
      </c>
      <c r="D11" s="123">
        <v>3001</v>
      </c>
      <c r="E11" s="434">
        <v>88725</v>
      </c>
      <c r="F11" s="262">
        <v>57185</v>
      </c>
      <c r="G11" s="262">
        <v>20</v>
      </c>
      <c r="H11" s="262">
        <v>19169</v>
      </c>
      <c r="I11" s="254">
        <f>H11/G11*100</f>
        <v>95845</v>
      </c>
    </row>
    <row r="12" spans="2:9" ht="31.5" customHeight="1">
      <c r="B12" s="128">
        <v>3</v>
      </c>
      <c r="C12" s="124" t="s">
        <v>110</v>
      </c>
      <c r="D12" s="123">
        <v>3002</v>
      </c>
      <c r="E12" s="434"/>
      <c r="F12" s="262"/>
      <c r="G12" s="262">
        <v>0</v>
      </c>
      <c r="H12" s="262">
        <v>96</v>
      </c>
      <c r="I12" s="254">
        <v>0</v>
      </c>
    </row>
    <row r="13" spans="2:9" ht="31.5" customHeight="1">
      <c r="B13" s="128">
        <v>4</v>
      </c>
      <c r="C13" s="124" t="s">
        <v>111</v>
      </c>
      <c r="D13" s="123">
        <v>3003</v>
      </c>
      <c r="E13" s="434"/>
      <c r="F13" s="262"/>
      <c r="G13" s="262"/>
      <c r="H13" s="262"/>
      <c r="I13" s="254"/>
    </row>
    <row r="14" spans="2:9" ht="31.5" customHeight="1">
      <c r="B14" s="128">
        <v>5</v>
      </c>
      <c r="C14" s="124" t="s">
        <v>112</v>
      </c>
      <c r="D14" s="123">
        <v>3004</v>
      </c>
      <c r="E14" s="434">
        <v>88725</v>
      </c>
      <c r="F14" s="262">
        <v>57185</v>
      </c>
      <c r="G14" s="262">
        <v>20</v>
      </c>
      <c r="H14" s="262">
        <v>19073</v>
      </c>
      <c r="I14" s="254">
        <f>H14/G14*100</f>
        <v>95365</v>
      </c>
    </row>
    <row r="15" spans="2:9" ht="31.5" customHeight="1">
      <c r="B15" s="128">
        <v>6</v>
      </c>
      <c r="C15" s="122" t="s">
        <v>596</v>
      </c>
      <c r="D15" s="123">
        <v>3005</v>
      </c>
      <c r="E15" s="434">
        <v>0</v>
      </c>
      <c r="F15" s="262">
        <v>57185</v>
      </c>
      <c r="G15" s="262">
        <v>20</v>
      </c>
      <c r="H15" s="262">
        <v>12096</v>
      </c>
      <c r="I15" s="254">
        <f>H15/G15*100</f>
        <v>60479.99999999999</v>
      </c>
    </row>
    <row r="16" spans="2:9" ht="31.5" customHeight="1">
      <c r="B16" s="128">
        <v>7</v>
      </c>
      <c r="C16" s="124" t="s">
        <v>113</v>
      </c>
      <c r="D16" s="123">
        <v>3006</v>
      </c>
      <c r="E16" s="434">
        <v>47049</v>
      </c>
      <c r="F16" s="262">
        <v>200</v>
      </c>
      <c r="G16" s="262">
        <v>0</v>
      </c>
      <c r="H16" s="262">
        <v>7745</v>
      </c>
      <c r="I16" s="254">
        <v>0</v>
      </c>
    </row>
    <row r="17" spans="2:9" ht="31.5" customHeight="1">
      <c r="B17" s="128">
        <v>8</v>
      </c>
      <c r="C17" s="124" t="s">
        <v>597</v>
      </c>
      <c r="D17" s="123">
        <v>3007</v>
      </c>
      <c r="E17" s="434">
        <v>18337</v>
      </c>
      <c r="F17" s="262">
        <v>18840</v>
      </c>
      <c r="G17" s="262">
        <v>4579</v>
      </c>
      <c r="H17" s="262">
        <v>3848</v>
      </c>
      <c r="I17" s="254">
        <f>H17/G17*100</f>
        <v>84.03581568027954</v>
      </c>
    </row>
    <row r="18" spans="2:9" ht="31.5" customHeight="1">
      <c r="B18" s="128">
        <v>9</v>
      </c>
      <c r="C18" s="124" t="s">
        <v>114</v>
      </c>
      <c r="D18" s="123">
        <v>3008</v>
      </c>
      <c r="E18" s="434"/>
      <c r="F18" s="262"/>
      <c r="G18" s="262"/>
      <c r="H18" s="262"/>
      <c r="I18" s="254">
        <v>0</v>
      </c>
    </row>
    <row r="19" spans="2:9" ht="31.5" customHeight="1">
      <c r="B19" s="128">
        <v>10</v>
      </c>
      <c r="C19" s="124" t="s">
        <v>115</v>
      </c>
      <c r="D19" s="123">
        <v>3009</v>
      </c>
      <c r="E19" s="434"/>
      <c r="F19" s="262"/>
      <c r="G19" s="262"/>
      <c r="H19" s="262">
        <v>503</v>
      </c>
      <c r="I19" s="254">
        <v>0</v>
      </c>
    </row>
    <row r="20" spans="2:9" ht="31.5" customHeight="1">
      <c r="B20" s="128">
        <v>11</v>
      </c>
      <c r="C20" s="124" t="s">
        <v>598</v>
      </c>
      <c r="D20" s="123">
        <v>3010</v>
      </c>
      <c r="E20" s="434">
        <v>7595</v>
      </c>
      <c r="F20" s="262">
        <v>7040</v>
      </c>
      <c r="G20" s="262"/>
      <c r="H20" s="262"/>
      <c r="I20" s="254">
        <v>0</v>
      </c>
    </row>
    <row r="21" spans="2:9" ht="31.5" customHeight="1">
      <c r="B21" s="128">
        <v>12</v>
      </c>
      <c r="C21" s="122" t="s">
        <v>599</v>
      </c>
      <c r="D21" s="123">
        <v>3011</v>
      </c>
      <c r="E21" s="434">
        <v>15744</v>
      </c>
      <c r="F21" s="262">
        <v>57185</v>
      </c>
      <c r="G21" s="262">
        <f>G11-G15</f>
        <v>0</v>
      </c>
      <c r="H21" s="262">
        <f>H11-H15</f>
        <v>7073</v>
      </c>
      <c r="I21" s="254">
        <v>0</v>
      </c>
    </row>
    <row r="22" spans="2:9" ht="31.5" customHeight="1">
      <c r="B22" s="128">
        <v>13</v>
      </c>
      <c r="C22" s="122" t="s">
        <v>600</v>
      </c>
      <c r="D22" s="123">
        <v>3012</v>
      </c>
      <c r="E22" s="434"/>
      <c r="F22" s="262">
        <v>57185</v>
      </c>
      <c r="G22" s="262">
        <f>G15-G11</f>
        <v>0</v>
      </c>
      <c r="H22" s="262">
        <f>H15-H11</f>
        <v>-7073</v>
      </c>
      <c r="I22" s="254">
        <v>0</v>
      </c>
    </row>
    <row r="23" spans="2:9" ht="31.5" customHeight="1">
      <c r="B23" s="128">
        <v>14</v>
      </c>
      <c r="C23" s="122" t="s">
        <v>116</v>
      </c>
      <c r="D23" s="123"/>
      <c r="E23" s="434"/>
      <c r="F23" s="262"/>
      <c r="G23" s="262"/>
      <c r="H23" s="262"/>
      <c r="I23" s="254">
        <v>0</v>
      </c>
    </row>
    <row r="24" spans="2:9" ht="31.5" customHeight="1">
      <c r="B24" s="128">
        <v>15</v>
      </c>
      <c r="C24" s="122" t="s">
        <v>601</v>
      </c>
      <c r="D24" s="123">
        <v>3013</v>
      </c>
      <c r="E24" s="434"/>
      <c r="F24" s="262"/>
      <c r="G24" s="262"/>
      <c r="H24" s="262"/>
      <c r="I24" s="254">
        <v>0</v>
      </c>
    </row>
    <row r="25" spans="2:9" ht="31.5" customHeight="1">
      <c r="B25" s="128">
        <v>16</v>
      </c>
      <c r="C25" s="124" t="s">
        <v>117</v>
      </c>
      <c r="D25" s="123">
        <v>3014</v>
      </c>
      <c r="E25" s="434"/>
      <c r="F25" s="262"/>
      <c r="G25" s="262"/>
      <c r="H25" s="262"/>
      <c r="I25" s="254">
        <v>0</v>
      </c>
    </row>
    <row r="26" spans="2:9" ht="31.5" customHeight="1">
      <c r="B26" s="128">
        <v>17</v>
      </c>
      <c r="C26" s="124" t="s">
        <v>602</v>
      </c>
      <c r="D26" s="123">
        <v>3015</v>
      </c>
      <c r="E26" s="434"/>
      <c r="F26" s="262">
        <v>96</v>
      </c>
      <c r="G26" s="262">
        <v>96</v>
      </c>
      <c r="H26" s="262">
        <v>96</v>
      </c>
      <c r="I26" s="254">
        <f>H26/G26*100</f>
        <v>100</v>
      </c>
    </row>
    <row r="27" spans="2:9" ht="31.5" customHeight="1">
      <c r="B27" s="128">
        <v>18</v>
      </c>
      <c r="C27" s="124" t="s">
        <v>118</v>
      </c>
      <c r="D27" s="123">
        <v>3016</v>
      </c>
      <c r="E27" s="434"/>
      <c r="F27" s="262"/>
      <c r="G27" s="262"/>
      <c r="H27" s="262"/>
      <c r="I27" s="254">
        <v>0</v>
      </c>
    </row>
    <row r="28" spans="2:9" ht="31.5" customHeight="1">
      <c r="B28" s="128">
        <v>19</v>
      </c>
      <c r="C28" s="124" t="s">
        <v>119</v>
      </c>
      <c r="D28" s="123">
        <v>3017</v>
      </c>
      <c r="E28" s="434"/>
      <c r="F28" s="262"/>
      <c r="G28" s="262"/>
      <c r="H28" s="262"/>
      <c r="I28" s="254">
        <v>0</v>
      </c>
    </row>
    <row r="29" spans="2:9" ht="31.5" customHeight="1">
      <c r="B29" s="128">
        <v>20</v>
      </c>
      <c r="C29" s="124" t="s">
        <v>120</v>
      </c>
      <c r="D29" s="123">
        <v>3018</v>
      </c>
      <c r="E29" s="434"/>
      <c r="F29" s="262"/>
      <c r="G29" s="262"/>
      <c r="H29" s="262"/>
      <c r="I29" s="254">
        <v>0</v>
      </c>
    </row>
    <row r="30" spans="2:9" ht="31.5" customHeight="1">
      <c r="B30" s="128">
        <v>21</v>
      </c>
      <c r="C30" s="122" t="s">
        <v>603</v>
      </c>
      <c r="D30" s="123">
        <v>3019</v>
      </c>
      <c r="E30" s="434">
        <v>16020</v>
      </c>
      <c r="F30" s="262"/>
      <c r="G30" s="262"/>
      <c r="H30" s="262"/>
      <c r="I30" s="254">
        <v>0</v>
      </c>
    </row>
    <row r="31" spans="2:9" ht="31.5" customHeight="1">
      <c r="B31" s="128">
        <v>22</v>
      </c>
      <c r="C31" s="124" t="s">
        <v>121</v>
      </c>
      <c r="D31" s="123">
        <v>3020</v>
      </c>
      <c r="E31" s="434"/>
      <c r="F31" s="262"/>
      <c r="G31" s="262"/>
      <c r="H31" s="262"/>
      <c r="I31" s="254">
        <v>0</v>
      </c>
    </row>
    <row r="32" spans="2:9" ht="31.5" customHeight="1">
      <c r="B32" s="128">
        <v>23</v>
      </c>
      <c r="C32" s="124" t="s">
        <v>604</v>
      </c>
      <c r="D32" s="123">
        <v>3021</v>
      </c>
      <c r="E32" s="434">
        <v>16020</v>
      </c>
      <c r="F32" s="262">
        <v>8220</v>
      </c>
      <c r="G32" s="262">
        <v>8220</v>
      </c>
      <c r="H32" s="262">
        <v>8220</v>
      </c>
      <c r="I32" s="254">
        <f>H32/G32*100</f>
        <v>100</v>
      </c>
    </row>
    <row r="33" spans="2:9" ht="31.5" customHeight="1">
      <c r="B33" s="128">
        <v>24</v>
      </c>
      <c r="C33" s="124" t="s">
        <v>122</v>
      </c>
      <c r="D33" s="123">
        <v>3022</v>
      </c>
      <c r="E33" s="434"/>
      <c r="F33" s="262"/>
      <c r="G33" s="262"/>
      <c r="H33" s="262"/>
      <c r="I33" s="254">
        <v>0</v>
      </c>
    </row>
    <row r="34" spans="2:9" ht="31.5" customHeight="1">
      <c r="B34" s="128">
        <v>25</v>
      </c>
      <c r="C34" s="122" t="s">
        <v>605</v>
      </c>
      <c r="D34" s="123">
        <v>3023</v>
      </c>
      <c r="E34" s="434"/>
      <c r="F34" s="262"/>
      <c r="G34" s="262">
        <v>8220</v>
      </c>
      <c r="H34" s="262">
        <f>H11-H15</f>
        <v>7073</v>
      </c>
      <c r="I34" s="254">
        <f>H34/G34*100</f>
        <v>86.04622871046229</v>
      </c>
    </row>
    <row r="35" spans="2:9" ht="31.5" customHeight="1">
      <c r="B35" s="128">
        <v>26</v>
      </c>
      <c r="C35" s="122" t="s">
        <v>606</v>
      </c>
      <c r="D35" s="123">
        <v>3024</v>
      </c>
      <c r="E35" s="434">
        <v>15924</v>
      </c>
      <c r="F35" s="262">
        <v>8220</v>
      </c>
      <c r="G35" s="262">
        <v>8220</v>
      </c>
      <c r="H35" s="262">
        <f>H15-H11</f>
        <v>-7073</v>
      </c>
      <c r="I35" s="254">
        <f>H35/G35*100</f>
        <v>-86.04622871046229</v>
      </c>
    </row>
    <row r="36" spans="2:9" ht="31.5" customHeight="1">
      <c r="B36" s="128">
        <v>27</v>
      </c>
      <c r="C36" s="122" t="s">
        <v>123</v>
      </c>
      <c r="D36" s="123"/>
      <c r="E36" s="434"/>
      <c r="F36" s="262"/>
      <c r="G36" s="262"/>
      <c r="H36" s="262"/>
      <c r="I36" s="254"/>
    </row>
    <row r="37" spans="2:9" ht="31.5" customHeight="1">
      <c r="B37" s="128">
        <v>28</v>
      </c>
      <c r="C37" s="122" t="s">
        <v>607</v>
      </c>
      <c r="D37" s="123">
        <v>3025</v>
      </c>
      <c r="E37" s="434"/>
      <c r="F37" s="262"/>
      <c r="G37" s="262"/>
      <c r="H37" s="262"/>
      <c r="I37" s="254"/>
    </row>
    <row r="38" spans="2:9" ht="31.5" customHeight="1">
      <c r="B38" s="128">
        <v>29</v>
      </c>
      <c r="C38" s="124" t="s">
        <v>124</v>
      </c>
      <c r="D38" s="123">
        <v>3026</v>
      </c>
      <c r="E38" s="434"/>
      <c r="F38" s="262"/>
      <c r="G38" s="262"/>
      <c r="H38" s="262"/>
      <c r="I38" s="254"/>
    </row>
    <row r="39" spans="2:9" ht="31.5" customHeight="1">
      <c r="B39" s="128">
        <v>30</v>
      </c>
      <c r="C39" s="124" t="s">
        <v>608</v>
      </c>
      <c r="D39" s="123">
        <v>3027</v>
      </c>
      <c r="E39" s="434"/>
      <c r="F39" s="262"/>
      <c r="G39" s="262"/>
      <c r="H39" s="262"/>
      <c r="I39" s="254"/>
    </row>
    <row r="40" spans="2:9" ht="31.5" customHeight="1">
      <c r="B40" s="128">
        <v>31</v>
      </c>
      <c r="C40" s="124" t="s">
        <v>609</v>
      </c>
      <c r="D40" s="123">
        <v>3028</v>
      </c>
      <c r="E40" s="434"/>
      <c r="F40" s="262"/>
      <c r="G40" s="262"/>
      <c r="H40" s="262"/>
      <c r="I40" s="254"/>
    </row>
    <row r="41" spans="2:9" ht="31.5" customHeight="1">
      <c r="B41" s="128">
        <v>32</v>
      </c>
      <c r="C41" s="124" t="s">
        <v>610</v>
      </c>
      <c r="D41" s="123">
        <v>3029</v>
      </c>
      <c r="E41" s="434"/>
      <c r="F41" s="262"/>
      <c r="G41" s="262"/>
      <c r="H41" s="262"/>
      <c r="I41" s="254"/>
    </row>
    <row r="42" spans="2:9" ht="31.5" customHeight="1">
      <c r="B42" s="128">
        <v>33</v>
      </c>
      <c r="C42" s="124" t="s">
        <v>611</v>
      </c>
      <c r="D42" s="123">
        <v>3030</v>
      </c>
      <c r="E42" s="434"/>
      <c r="F42" s="262"/>
      <c r="G42" s="262"/>
      <c r="H42" s="262"/>
      <c r="I42" s="254"/>
    </row>
    <row r="43" spans="2:9" ht="31.5" customHeight="1">
      <c r="B43" s="128">
        <v>34</v>
      </c>
      <c r="C43" s="122" t="s">
        <v>612</v>
      </c>
      <c r="D43" s="123">
        <v>3031</v>
      </c>
      <c r="E43" s="434"/>
      <c r="F43" s="262"/>
      <c r="G43" s="262"/>
      <c r="H43" s="262"/>
      <c r="I43" s="254"/>
    </row>
    <row r="44" spans="2:9" ht="31.5" customHeight="1">
      <c r="B44" s="128">
        <v>35</v>
      </c>
      <c r="C44" s="124" t="s">
        <v>125</v>
      </c>
      <c r="D44" s="123">
        <v>3032</v>
      </c>
      <c r="E44" s="434"/>
      <c r="F44" s="262"/>
      <c r="G44" s="262"/>
      <c r="H44" s="262"/>
      <c r="I44" s="254"/>
    </row>
    <row r="45" spans="2:9" ht="31.5" customHeight="1">
      <c r="B45" s="128">
        <v>36</v>
      </c>
      <c r="C45" s="124" t="s">
        <v>613</v>
      </c>
      <c r="D45" s="123">
        <v>3033</v>
      </c>
      <c r="E45" s="434"/>
      <c r="F45" s="262"/>
      <c r="G45" s="262"/>
      <c r="H45" s="262"/>
      <c r="I45" s="254"/>
    </row>
    <row r="46" spans="2:9" ht="31.5" customHeight="1">
      <c r="B46" s="128">
        <v>37</v>
      </c>
      <c r="C46" s="124" t="s">
        <v>614</v>
      </c>
      <c r="D46" s="123">
        <v>3034</v>
      </c>
      <c r="E46" s="434"/>
      <c r="F46" s="262"/>
      <c r="G46" s="262"/>
      <c r="H46" s="262"/>
      <c r="I46" s="254"/>
    </row>
    <row r="47" spans="2:9" ht="31.5" customHeight="1">
      <c r="B47" s="128">
        <v>38</v>
      </c>
      <c r="C47" s="124" t="s">
        <v>615</v>
      </c>
      <c r="D47" s="123">
        <v>3035</v>
      </c>
      <c r="E47" s="434"/>
      <c r="F47" s="262"/>
      <c r="G47" s="262"/>
      <c r="H47" s="262"/>
      <c r="I47" s="254"/>
    </row>
    <row r="48" spans="2:9" ht="31.5" customHeight="1">
      <c r="B48" s="128">
        <v>39</v>
      </c>
      <c r="C48" s="124" t="s">
        <v>616</v>
      </c>
      <c r="D48" s="123">
        <v>3036</v>
      </c>
      <c r="E48" s="434"/>
      <c r="F48" s="262"/>
      <c r="G48" s="262"/>
      <c r="H48" s="262"/>
      <c r="I48" s="254"/>
    </row>
    <row r="49" spans="2:9" ht="31.5" customHeight="1">
      <c r="B49" s="128">
        <v>40</v>
      </c>
      <c r="C49" s="124" t="s">
        <v>617</v>
      </c>
      <c r="D49" s="123">
        <v>3037</v>
      </c>
      <c r="E49" s="434"/>
      <c r="F49" s="262"/>
      <c r="G49" s="262"/>
      <c r="H49" s="262"/>
      <c r="I49" s="254"/>
    </row>
    <row r="50" spans="2:9" ht="31.5" customHeight="1">
      <c r="B50" s="128">
        <v>41</v>
      </c>
      <c r="C50" s="122" t="s">
        <v>618</v>
      </c>
      <c r="D50" s="123">
        <v>3038</v>
      </c>
      <c r="E50" s="434"/>
      <c r="F50" s="262"/>
      <c r="G50" s="262"/>
      <c r="H50" s="262"/>
      <c r="I50" s="254"/>
    </row>
    <row r="51" spans="2:9" ht="31.5" customHeight="1">
      <c r="B51" s="128">
        <v>42</v>
      </c>
      <c r="C51" s="122" t="s">
        <v>619</v>
      </c>
      <c r="D51" s="123">
        <v>3039</v>
      </c>
      <c r="E51" s="434"/>
      <c r="F51" s="262"/>
      <c r="G51" s="262"/>
      <c r="H51" s="262"/>
      <c r="I51" s="254"/>
    </row>
    <row r="52" spans="2:9" ht="31.5" customHeight="1">
      <c r="B52" s="128">
        <v>43</v>
      </c>
      <c r="C52" s="122" t="s">
        <v>663</v>
      </c>
      <c r="D52" s="123">
        <v>3040</v>
      </c>
      <c r="E52" s="434">
        <v>88821</v>
      </c>
      <c r="F52" s="262">
        <v>57281</v>
      </c>
      <c r="G52" s="262">
        <f>G37+G24+G11</f>
        <v>20</v>
      </c>
      <c r="H52" s="262">
        <f>H37+H24+H11</f>
        <v>19169</v>
      </c>
      <c r="I52" s="254">
        <f>H52/G52*100</f>
        <v>95845</v>
      </c>
    </row>
    <row r="53" spans="2:9" ht="31.5" customHeight="1">
      <c r="B53" s="128">
        <v>44</v>
      </c>
      <c r="C53" s="122" t="s">
        <v>664</v>
      </c>
      <c r="D53" s="123">
        <v>3041</v>
      </c>
      <c r="E53" s="434">
        <v>89001</v>
      </c>
      <c r="F53" s="262">
        <v>57185</v>
      </c>
      <c r="G53" s="262">
        <f>G43+G30+G15</f>
        <v>20</v>
      </c>
      <c r="H53" s="262">
        <f>H43+H30+H15</f>
        <v>12096</v>
      </c>
      <c r="I53" s="254">
        <f>H53/G53*100</f>
        <v>60479.99999999999</v>
      </c>
    </row>
    <row r="54" spans="2:9" ht="31.5" customHeight="1">
      <c r="B54" s="128">
        <v>45</v>
      </c>
      <c r="C54" s="122" t="s">
        <v>665</v>
      </c>
      <c r="D54" s="123">
        <v>3042</v>
      </c>
      <c r="E54" s="434"/>
      <c r="F54" s="262">
        <f>F52-F53</f>
        <v>96</v>
      </c>
      <c r="G54" s="262">
        <f>G52-G53</f>
        <v>0</v>
      </c>
      <c r="H54" s="262">
        <f>H52-H53</f>
        <v>7073</v>
      </c>
      <c r="I54" s="254">
        <v>0</v>
      </c>
    </row>
    <row r="55" spans="2:9" ht="31.5" customHeight="1">
      <c r="B55" s="216">
        <v>46</v>
      </c>
      <c r="C55" s="122" t="s">
        <v>666</v>
      </c>
      <c r="D55" s="123">
        <v>3043</v>
      </c>
      <c r="E55" s="434">
        <v>180</v>
      </c>
      <c r="F55" s="262">
        <f>F53-F52</f>
        <v>-96</v>
      </c>
      <c r="G55" s="262">
        <f>G53-G52</f>
        <v>0</v>
      </c>
      <c r="H55" s="262">
        <f>H53-H52</f>
        <v>-7073</v>
      </c>
      <c r="I55" s="254">
        <v>0</v>
      </c>
    </row>
    <row r="56" spans="2:9" ht="31.5" customHeight="1">
      <c r="B56" s="138">
        <v>47</v>
      </c>
      <c r="C56" s="122" t="s">
        <v>691</v>
      </c>
      <c r="D56" s="123">
        <v>3044</v>
      </c>
      <c r="E56" s="434">
        <v>275</v>
      </c>
      <c r="F56" s="262">
        <v>101</v>
      </c>
      <c r="G56" s="262">
        <v>101</v>
      </c>
      <c r="H56" s="262">
        <v>94</v>
      </c>
      <c r="I56" s="254">
        <f>H56/G56*100</f>
        <v>93.06930693069307</v>
      </c>
    </row>
    <row r="57" spans="2:9" ht="31.5" customHeight="1">
      <c r="B57" s="128">
        <v>48</v>
      </c>
      <c r="C57" s="122" t="s">
        <v>692</v>
      </c>
      <c r="D57" s="123">
        <v>3045</v>
      </c>
      <c r="E57" s="434"/>
      <c r="F57" s="262"/>
      <c r="G57" s="262"/>
      <c r="H57" s="262"/>
      <c r="I57" s="254"/>
    </row>
    <row r="58" spans="2:9" ht="31.5" customHeight="1">
      <c r="B58" s="128">
        <v>49</v>
      </c>
      <c r="C58" s="122" t="s">
        <v>200</v>
      </c>
      <c r="D58" s="123">
        <v>3046</v>
      </c>
      <c r="E58" s="435"/>
      <c r="F58" s="263"/>
      <c r="G58" s="263"/>
      <c r="H58" s="263"/>
      <c r="I58" s="254"/>
    </row>
    <row r="59" spans="2:9" ht="31.5" customHeight="1" thickBot="1">
      <c r="B59" s="129">
        <v>50</v>
      </c>
      <c r="C59" s="125" t="s">
        <v>667</v>
      </c>
      <c r="D59" s="126">
        <v>3047</v>
      </c>
      <c r="E59" s="436">
        <v>0</v>
      </c>
      <c r="F59" s="264">
        <f>F54-F55+D56+D57-D58</f>
        <v>3235</v>
      </c>
      <c r="G59" s="264">
        <f>G54-G55+G57+G58-G58</f>
        <v>0</v>
      </c>
      <c r="H59" s="264">
        <f>H54-H55+H57-H58</f>
        <v>14146</v>
      </c>
      <c r="I59" s="254">
        <v>0</v>
      </c>
    </row>
    <row r="62" spans="2:12" ht="15">
      <c r="B62" s="546" t="s">
        <v>807</v>
      </c>
      <c r="C62" s="546"/>
      <c r="G62" s="547" t="s">
        <v>668</v>
      </c>
      <c r="H62" s="547"/>
      <c r="I62" s="547"/>
      <c r="J62" s="547"/>
      <c r="K62" s="547"/>
      <c r="L62" s="547"/>
    </row>
    <row r="63" ht="15">
      <c r="E63" s="99" t="s">
        <v>631</v>
      </c>
    </row>
  </sheetData>
  <sheetProtection/>
  <mergeCells count="12">
    <mergeCell ref="B62:C62"/>
    <mergeCell ref="J62:L62"/>
    <mergeCell ref="G62:I62"/>
    <mergeCell ref="B5:I5"/>
    <mergeCell ref="B6:I6"/>
    <mergeCell ref="B8:B9"/>
    <mergeCell ref="C8:C9"/>
    <mergeCell ref="E8:E9"/>
    <mergeCell ref="F8:F9"/>
    <mergeCell ref="G8:H8"/>
    <mergeCell ref="I8:I9"/>
    <mergeCell ref="D8:D9"/>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B1:X98"/>
  <sheetViews>
    <sheetView tabSelected="1" zoomScale="60" zoomScaleNormal="60" zoomScalePageLayoutView="0" workbookViewId="0" topLeftCell="A32">
      <selection activeCell="J30" sqref="J30"/>
    </sheetView>
  </sheetViews>
  <sheetFormatPr defaultColWidth="9.140625" defaultRowHeight="12.75"/>
  <cols>
    <col min="1" max="1" width="9.140625" style="2" customWidth="1"/>
    <col min="2" max="2" width="6.140625" style="2" customWidth="1"/>
    <col min="3" max="3" width="81.28125" style="2" customWidth="1"/>
    <col min="4" max="4" width="20.7109375" style="372" customWidth="1"/>
    <col min="5" max="7" width="20.7109375" style="350" customWidth="1"/>
    <col min="8" max="8" width="21.28125" style="350"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
      <c r="H1" s="373" t="s">
        <v>653</v>
      </c>
    </row>
    <row r="2" spans="2:8" ht="15">
      <c r="B2" s="1" t="s">
        <v>786</v>
      </c>
      <c r="D2" s="374"/>
      <c r="E2" s="351"/>
      <c r="F2" s="351"/>
      <c r="G2" s="351"/>
      <c r="H2" s="351"/>
    </row>
    <row r="3" spans="2:8" ht="15">
      <c r="B3" s="1" t="s">
        <v>785</v>
      </c>
      <c r="D3" s="374"/>
      <c r="E3" s="351"/>
      <c r="F3" s="351"/>
      <c r="G3" s="351"/>
      <c r="H3" s="351"/>
    </row>
    <row r="5" spans="2:9" ht="20.25">
      <c r="B5" s="552" t="s">
        <v>58</v>
      </c>
      <c r="C5" s="552"/>
      <c r="D5" s="552"/>
      <c r="E5" s="552"/>
      <c r="F5" s="552"/>
      <c r="G5" s="552"/>
      <c r="H5" s="552"/>
      <c r="I5" s="1"/>
    </row>
    <row r="6" spans="3:9" ht="18" thickBot="1">
      <c r="C6" s="1"/>
      <c r="D6" s="375"/>
      <c r="E6" s="376"/>
      <c r="F6" s="376"/>
      <c r="G6" s="376"/>
      <c r="H6" s="353" t="s">
        <v>4</v>
      </c>
      <c r="I6" s="1"/>
    </row>
    <row r="7" spans="2:24" ht="25.5" customHeight="1">
      <c r="B7" s="553" t="s">
        <v>10</v>
      </c>
      <c r="C7" s="555" t="s">
        <v>26</v>
      </c>
      <c r="D7" s="515" t="s">
        <v>782</v>
      </c>
      <c r="E7" s="515" t="s">
        <v>783</v>
      </c>
      <c r="F7" s="559" t="s">
        <v>788</v>
      </c>
      <c r="G7" s="560"/>
      <c r="H7" s="557" t="s">
        <v>750</v>
      </c>
      <c r="I7" s="548"/>
      <c r="J7" s="549"/>
      <c r="K7" s="548"/>
      <c r="L7" s="549"/>
      <c r="M7" s="548"/>
      <c r="N7" s="549"/>
      <c r="O7" s="548"/>
      <c r="P7" s="549"/>
      <c r="Q7" s="548"/>
      <c r="R7" s="549"/>
      <c r="S7" s="549"/>
      <c r="T7" s="549"/>
      <c r="U7" s="3"/>
      <c r="V7" s="3"/>
      <c r="W7" s="3"/>
      <c r="X7" s="3"/>
    </row>
    <row r="8" spans="2:24" ht="36.75" customHeight="1" thickBot="1">
      <c r="B8" s="554"/>
      <c r="C8" s="556"/>
      <c r="D8" s="516"/>
      <c r="E8" s="516"/>
      <c r="F8" s="154" t="s">
        <v>1</v>
      </c>
      <c r="G8" s="155" t="s">
        <v>67</v>
      </c>
      <c r="H8" s="558"/>
      <c r="I8" s="548"/>
      <c r="J8" s="548"/>
      <c r="K8" s="548"/>
      <c r="L8" s="548"/>
      <c r="M8" s="548"/>
      <c r="N8" s="548"/>
      <c r="O8" s="548"/>
      <c r="P8" s="549"/>
      <c r="Q8" s="548"/>
      <c r="R8" s="549"/>
      <c r="S8" s="549"/>
      <c r="T8" s="549"/>
      <c r="U8" s="3"/>
      <c r="V8" s="3"/>
      <c r="W8" s="3"/>
      <c r="X8" s="3"/>
    </row>
    <row r="9" spans="2:24" s="53" customFormat="1" ht="35.25" customHeight="1">
      <c r="B9" s="156" t="s">
        <v>80</v>
      </c>
      <c r="C9" s="153" t="s">
        <v>138</v>
      </c>
      <c r="D9" s="257">
        <v>9741630</v>
      </c>
      <c r="E9" s="257"/>
      <c r="F9" s="257"/>
      <c r="G9" s="257"/>
      <c r="H9" s="258"/>
      <c r="I9" s="54"/>
      <c r="J9" s="54"/>
      <c r="K9" s="54"/>
      <c r="L9" s="54"/>
      <c r="M9" s="54"/>
      <c r="N9" s="54"/>
      <c r="O9" s="54"/>
      <c r="P9" s="54"/>
      <c r="Q9" s="54"/>
      <c r="R9" s="54"/>
      <c r="S9" s="54"/>
      <c r="T9" s="54"/>
      <c r="U9" s="54"/>
      <c r="V9" s="54"/>
      <c r="W9" s="54"/>
      <c r="X9" s="54"/>
    </row>
    <row r="10" spans="2:24" s="53" customFormat="1" ht="35.25" customHeight="1">
      <c r="B10" s="157" t="s">
        <v>81</v>
      </c>
      <c r="C10" s="62" t="s">
        <v>201</v>
      </c>
      <c r="D10" s="251">
        <v>13875735</v>
      </c>
      <c r="E10" s="251">
        <v>15940000</v>
      </c>
      <c r="F10" s="251">
        <v>3880000</v>
      </c>
      <c r="G10" s="251">
        <v>2947543.67</v>
      </c>
      <c r="H10" s="252"/>
      <c r="I10" s="54"/>
      <c r="J10" s="384"/>
      <c r="K10" s="54"/>
      <c r="L10" s="54"/>
      <c r="M10" s="54"/>
      <c r="N10" s="54"/>
      <c r="O10" s="54"/>
      <c r="P10" s="54"/>
      <c r="Q10" s="54"/>
      <c r="R10" s="54"/>
      <c r="S10" s="54"/>
      <c r="T10" s="54"/>
      <c r="U10" s="54"/>
      <c r="V10" s="54"/>
      <c r="W10" s="54"/>
      <c r="X10" s="54"/>
    </row>
    <row r="11" spans="2:24" s="53" customFormat="1" ht="35.25" customHeight="1">
      <c r="B11" s="157" t="s">
        <v>82</v>
      </c>
      <c r="C11" s="62" t="s">
        <v>202</v>
      </c>
      <c r="D11" s="251">
        <v>16354666</v>
      </c>
      <c r="E11" s="251">
        <v>18809200</v>
      </c>
      <c r="F11" s="251">
        <v>4578400</v>
      </c>
      <c r="G11" s="251">
        <v>3453047.44</v>
      </c>
      <c r="H11" s="252"/>
      <c r="I11" s="54"/>
      <c r="J11" s="54"/>
      <c r="K11" s="54"/>
      <c r="L11" s="54"/>
      <c r="M11" s="54"/>
      <c r="N11" s="54"/>
      <c r="O11" s="54"/>
      <c r="P11" s="54"/>
      <c r="Q11" s="54"/>
      <c r="R11" s="54"/>
      <c r="S11" s="54"/>
      <c r="T11" s="54"/>
      <c r="U11" s="54"/>
      <c r="V11" s="54"/>
      <c r="W11" s="54"/>
      <c r="X11" s="54"/>
    </row>
    <row r="12" spans="2:24" s="53" customFormat="1" ht="35.25" customHeight="1">
      <c r="B12" s="157" t="s">
        <v>83</v>
      </c>
      <c r="C12" s="62" t="s">
        <v>208</v>
      </c>
      <c r="D12" s="251">
        <v>17</v>
      </c>
      <c r="E12" s="251">
        <v>19</v>
      </c>
      <c r="F12" s="251">
        <v>19</v>
      </c>
      <c r="G12" s="251">
        <v>16</v>
      </c>
      <c r="H12" s="252"/>
      <c r="I12" s="54"/>
      <c r="J12" s="54"/>
      <c r="K12" s="54"/>
      <c r="L12" s="54"/>
      <c r="M12" s="54"/>
      <c r="N12" s="54"/>
      <c r="O12" s="54"/>
      <c r="P12" s="54"/>
      <c r="Q12" s="54"/>
      <c r="R12" s="54"/>
      <c r="S12" s="54"/>
      <c r="T12" s="54"/>
      <c r="U12" s="54"/>
      <c r="V12" s="54"/>
      <c r="W12" s="54"/>
      <c r="X12" s="54"/>
    </row>
    <row r="13" spans="2:24" s="53" customFormat="1" ht="35.25" customHeight="1">
      <c r="B13" s="157" t="s">
        <v>206</v>
      </c>
      <c r="C13" s="63" t="s">
        <v>203</v>
      </c>
      <c r="D13" s="251">
        <v>9</v>
      </c>
      <c r="E13" s="251">
        <v>9</v>
      </c>
      <c r="F13" s="251">
        <v>9</v>
      </c>
      <c r="G13" s="251">
        <v>9</v>
      </c>
      <c r="H13" s="252"/>
      <c r="I13" s="54"/>
      <c r="J13" s="54"/>
      <c r="K13" s="54"/>
      <c r="L13" s="54"/>
      <c r="M13" s="54"/>
      <c r="N13" s="54"/>
      <c r="O13" s="54"/>
      <c r="P13" s="54"/>
      <c r="Q13" s="54"/>
      <c r="R13" s="54"/>
      <c r="S13" s="54"/>
      <c r="T13" s="54"/>
      <c r="U13" s="54"/>
      <c r="V13" s="54"/>
      <c r="W13" s="54"/>
      <c r="X13" s="54"/>
    </row>
    <row r="14" spans="2:24" s="53" customFormat="1" ht="35.25" customHeight="1">
      <c r="B14" s="157" t="s">
        <v>205</v>
      </c>
      <c r="C14" s="63" t="s">
        <v>204</v>
      </c>
      <c r="D14" s="251">
        <v>8</v>
      </c>
      <c r="E14" s="251">
        <v>10</v>
      </c>
      <c r="F14" s="251">
        <v>10</v>
      </c>
      <c r="G14" s="251">
        <v>7</v>
      </c>
      <c r="H14" s="252"/>
      <c r="I14" s="54"/>
      <c r="J14" s="54"/>
      <c r="K14" s="54"/>
      <c r="L14" s="54"/>
      <c r="M14" s="54"/>
      <c r="N14" s="54"/>
      <c r="O14" s="54"/>
      <c r="P14" s="54"/>
      <c r="Q14" s="54"/>
      <c r="R14" s="54"/>
      <c r="S14" s="54"/>
      <c r="T14" s="54"/>
      <c r="U14" s="54"/>
      <c r="V14" s="54"/>
      <c r="W14" s="54"/>
      <c r="X14" s="54"/>
    </row>
    <row r="15" spans="2:24" s="53" customFormat="1" ht="35.25" customHeight="1">
      <c r="B15" s="157" t="s">
        <v>177</v>
      </c>
      <c r="C15" s="64" t="s">
        <v>27</v>
      </c>
      <c r="D15" s="251"/>
      <c r="E15" s="251"/>
      <c r="F15" s="251"/>
      <c r="G15" s="251"/>
      <c r="H15" s="252"/>
      <c r="I15" s="54"/>
      <c r="J15" s="54"/>
      <c r="K15" s="54"/>
      <c r="L15" s="54"/>
      <c r="M15" s="54"/>
      <c r="N15" s="54"/>
      <c r="O15" s="54"/>
      <c r="P15" s="54"/>
      <c r="Q15" s="54"/>
      <c r="R15" s="54"/>
      <c r="S15" s="54"/>
      <c r="T15" s="54"/>
      <c r="U15" s="54"/>
      <c r="V15" s="54"/>
      <c r="W15" s="54"/>
      <c r="X15" s="54"/>
    </row>
    <row r="16" spans="2:24" s="53" customFormat="1" ht="35.25" customHeight="1">
      <c r="B16" s="157" t="s">
        <v>178</v>
      </c>
      <c r="C16" s="64" t="s">
        <v>126</v>
      </c>
      <c r="D16" s="377">
        <v>0</v>
      </c>
      <c r="E16" s="377"/>
      <c r="F16" s="251"/>
      <c r="G16" s="251"/>
      <c r="H16" s="252"/>
      <c r="I16" s="54"/>
      <c r="J16" s="54"/>
      <c r="K16" s="54"/>
      <c r="L16" s="54"/>
      <c r="M16" s="54"/>
      <c r="N16" s="54"/>
      <c r="O16" s="54"/>
      <c r="P16" s="54"/>
      <c r="Q16" s="54"/>
      <c r="R16" s="54"/>
      <c r="S16" s="54"/>
      <c r="T16" s="54"/>
      <c r="U16" s="54"/>
      <c r="V16" s="54"/>
      <c r="W16" s="54"/>
      <c r="X16" s="54"/>
    </row>
    <row r="17" spans="2:24" s="53" customFormat="1" ht="35.25" customHeight="1">
      <c r="B17" s="157" t="s">
        <v>179</v>
      </c>
      <c r="C17" s="64" t="s">
        <v>28</v>
      </c>
      <c r="D17" s="377"/>
      <c r="E17" s="377"/>
      <c r="F17" s="251"/>
      <c r="G17" s="251"/>
      <c r="H17" s="252"/>
      <c r="I17" s="54"/>
      <c r="J17" s="54"/>
      <c r="K17" s="54"/>
      <c r="L17" s="54"/>
      <c r="M17" s="54"/>
      <c r="N17" s="54"/>
      <c r="O17" s="54"/>
      <c r="P17" s="54"/>
      <c r="Q17" s="54"/>
      <c r="R17" s="54"/>
      <c r="S17" s="54"/>
      <c r="T17" s="54"/>
      <c r="U17" s="54"/>
      <c r="V17" s="54"/>
      <c r="W17" s="54"/>
      <c r="X17" s="54"/>
    </row>
    <row r="18" spans="2:24" s="53" customFormat="1" ht="35.25" customHeight="1">
      <c r="B18" s="157" t="s">
        <v>180</v>
      </c>
      <c r="C18" s="64" t="s">
        <v>127</v>
      </c>
      <c r="D18" s="377"/>
      <c r="E18" s="377"/>
      <c r="F18" s="251"/>
      <c r="G18" s="251"/>
      <c r="H18" s="252"/>
      <c r="I18" s="54"/>
      <c r="J18" s="54"/>
      <c r="K18" s="54"/>
      <c r="L18" s="54"/>
      <c r="M18" s="54"/>
      <c r="N18" s="54"/>
      <c r="O18" s="54"/>
      <c r="P18" s="54"/>
      <c r="Q18" s="54"/>
      <c r="R18" s="54"/>
      <c r="S18" s="54"/>
      <c r="T18" s="54"/>
      <c r="U18" s="54"/>
      <c r="V18" s="54"/>
      <c r="W18" s="54"/>
      <c r="X18" s="54"/>
    </row>
    <row r="19" spans="2:24" s="53" customFormat="1" ht="35.25" customHeight="1">
      <c r="B19" s="157" t="s">
        <v>181</v>
      </c>
      <c r="C19" s="65" t="s">
        <v>29</v>
      </c>
      <c r="D19" s="251">
        <v>286493</v>
      </c>
      <c r="E19" s="377">
        <v>300000</v>
      </c>
      <c r="F19" s="251">
        <v>90000</v>
      </c>
      <c r="G19" s="251">
        <v>48493.34</v>
      </c>
      <c r="H19" s="252"/>
      <c r="I19" s="54"/>
      <c r="J19" s="54"/>
      <c r="K19" s="54"/>
      <c r="L19" s="54"/>
      <c r="M19" s="54"/>
      <c r="N19" s="54"/>
      <c r="O19" s="54"/>
      <c r="P19" s="54"/>
      <c r="Q19" s="54"/>
      <c r="R19" s="54"/>
      <c r="S19" s="54"/>
      <c r="T19" s="54"/>
      <c r="U19" s="54"/>
      <c r="V19" s="54"/>
      <c r="W19" s="54"/>
      <c r="X19" s="54"/>
    </row>
    <row r="20" spans="2:24" s="53" customFormat="1" ht="35.25" customHeight="1">
      <c r="B20" s="157" t="s">
        <v>182</v>
      </c>
      <c r="C20" s="68" t="s">
        <v>128</v>
      </c>
      <c r="D20" s="251">
        <v>1</v>
      </c>
      <c r="E20" s="378"/>
      <c r="F20" s="251">
        <v>1</v>
      </c>
      <c r="G20" s="251">
        <v>1</v>
      </c>
      <c r="H20" s="252"/>
      <c r="I20" s="54"/>
      <c r="J20" s="54"/>
      <c r="K20" s="54"/>
      <c r="L20" s="54"/>
      <c r="M20" s="54"/>
      <c r="N20" s="54"/>
      <c r="O20" s="54"/>
      <c r="P20" s="54"/>
      <c r="Q20" s="54"/>
      <c r="R20" s="54"/>
      <c r="S20" s="54"/>
      <c r="T20" s="54"/>
      <c r="U20" s="54"/>
      <c r="V20" s="54"/>
      <c r="W20" s="54"/>
      <c r="X20" s="54"/>
    </row>
    <row r="21" spans="2:24" s="53" customFormat="1" ht="35.25" customHeight="1">
      <c r="B21" s="157" t="s">
        <v>183</v>
      </c>
      <c r="C21" s="65" t="s">
        <v>30</v>
      </c>
      <c r="D21" s="378"/>
      <c r="E21" s="378"/>
      <c r="F21" s="251"/>
      <c r="G21" s="251"/>
      <c r="H21" s="252"/>
      <c r="I21" s="54"/>
      <c r="J21" s="54"/>
      <c r="K21" s="54"/>
      <c r="L21" s="54"/>
      <c r="M21" s="54"/>
      <c r="N21" s="54"/>
      <c r="O21" s="54"/>
      <c r="P21" s="54"/>
      <c r="Q21" s="54"/>
      <c r="R21" s="54"/>
      <c r="S21" s="54"/>
      <c r="T21" s="54"/>
      <c r="U21" s="54"/>
      <c r="V21" s="54"/>
      <c r="W21" s="54"/>
      <c r="X21" s="54"/>
    </row>
    <row r="22" spans="2:24" s="53" customFormat="1" ht="35.25" customHeight="1">
      <c r="B22" s="157" t="s">
        <v>184</v>
      </c>
      <c r="C22" s="64" t="s">
        <v>129</v>
      </c>
      <c r="D22" s="378"/>
      <c r="E22" s="378"/>
      <c r="F22" s="251"/>
      <c r="G22" s="251"/>
      <c r="H22" s="252"/>
      <c r="I22" s="54"/>
      <c r="J22" s="54"/>
      <c r="K22" s="54"/>
      <c r="L22" s="54"/>
      <c r="M22" s="54"/>
      <c r="N22" s="54"/>
      <c r="O22" s="54"/>
      <c r="P22" s="54"/>
      <c r="Q22" s="54"/>
      <c r="R22" s="54"/>
      <c r="S22" s="54"/>
      <c r="T22" s="54"/>
      <c r="U22" s="54"/>
      <c r="V22" s="54"/>
      <c r="W22" s="54"/>
      <c r="X22" s="54"/>
    </row>
    <row r="23" spans="2:24" s="53" customFormat="1" ht="35.25" customHeight="1">
      <c r="B23" s="157" t="s">
        <v>185</v>
      </c>
      <c r="C23" s="65" t="s">
        <v>140</v>
      </c>
      <c r="D23" s="378"/>
      <c r="E23" s="378"/>
      <c r="F23" s="251"/>
      <c r="G23" s="251"/>
      <c r="H23" s="252"/>
      <c r="I23" s="54"/>
      <c r="J23" s="54"/>
      <c r="K23" s="54"/>
      <c r="L23" s="54"/>
      <c r="M23" s="54"/>
      <c r="N23" s="54"/>
      <c r="O23" s="54"/>
      <c r="P23" s="54"/>
      <c r="Q23" s="54"/>
      <c r="R23" s="54"/>
      <c r="S23" s="54"/>
      <c r="T23" s="54"/>
      <c r="U23" s="54"/>
      <c r="V23" s="54"/>
      <c r="W23" s="54"/>
      <c r="X23" s="54"/>
    </row>
    <row r="24" spans="2:24" s="53" customFormat="1" ht="35.25" customHeight="1">
      <c r="B24" s="157" t="s">
        <v>101</v>
      </c>
      <c r="C24" s="65" t="s">
        <v>139</v>
      </c>
      <c r="D24" s="378"/>
      <c r="E24" s="378"/>
      <c r="F24" s="251"/>
      <c r="G24" s="251"/>
      <c r="H24" s="252"/>
      <c r="I24" s="54"/>
      <c r="J24" s="54"/>
      <c r="K24" s="54"/>
      <c r="L24" s="54"/>
      <c r="M24" s="54"/>
      <c r="N24" s="54"/>
      <c r="O24" s="54"/>
      <c r="P24" s="54"/>
      <c r="Q24" s="54"/>
      <c r="R24" s="54"/>
      <c r="S24" s="54"/>
      <c r="T24" s="54"/>
      <c r="U24" s="54"/>
      <c r="V24" s="54"/>
      <c r="W24" s="54"/>
      <c r="X24" s="54"/>
    </row>
    <row r="25" spans="2:24" s="53" customFormat="1" ht="35.25" customHeight="1">
      <c r="B25" s="157" t="s">
        <v>186</v>
      </c>
      <c r="C25" s="65" t="s">
        <v>130</v>
      </c>
      <c r="D25" s="378"/>
      <c r="E25" s="378"/>
      <c r="F25" s="251"/>
      <c r="G25" s="251"/>
      <c r="H25" s="252"/>
      <c r="I25" s="54"/>
      <c r="J25" s="54"/>
      <c r="K25" s="54"/>
      <c r="L25" s="54"/>
      <c r="M25" s="54"/>
      <c r="N25" s="54"/>
      <c r="O25" s="54"/>
      <c r="P25" s="54"/>
      <c r="Q25" s="54"/>
      <c r="R25" s="54"/>
      <c r="S25" s="54"/>
      <c r="T25" s="54"/>
      <c r="U25" s="54"/>
      <c r="V25" s="54"/>
      <c r="W25" s="54"/>
      <c r="X25" s="54"/>
    </row>
    <row r="26" spans="2:24" s="53" customFormat="1" ht="35.25" customHeight="1">
      <c r="B26" s="157" t="s">
        <v>187</v>
      </c>
      <c r="C26" s="65" t="s">
        <v>131</v>
      </c>
      <c r="D26" s="378"/>
      <c r="E26" s="378"/>
      <c r="F26" s="251"/>
      <c r="G26" s="251"/>
      <c r="H26" s="252"/>
      <c r="I26" s="54"/>
      <c r="J26" s="54"/>
      <c r="K26" s="54"/>
      <c r="L26" s="54"/>
      <c r="M26" s="54"/>
      <c r="N26" s="54"/>
      <c r="O26" s="54"/>
      <c r="P26" s="54"/>
      <c r="Q26" s="54"/>
      <c r="R26" s="54"/>
      <c r="S26" s="54"/>
      <c r="T26" s="54"/>
      <c r="U26" s="54"/>
      <c r="V26" s="54"/>
      <c r="W26" s="54"/>
      <c r="X26" s="54"/>
    </row>
    <row r="27" spans="2:24" s="53" customFormat="1" ht="35.25" customHeight="1">
      <c r="B27" s="157" t="s">
        <v>188</v>
      </c>
      <c r="C27" s="65" t="s">
        <v>132</v>
      </c>
      <c r="D27" s="378">
        <v>1218463</v>
      </c>
      <c r="E27" s="378">
        <v>1318000</v>
      </c>
      <c r="F27" s="251">
        <v>322619</v>
      </c>
      <c r="G27" s="251">
        <v>212020.7</v>
      </c>
      <c r="H27" s="252"/>
      <c r="I27" s="54"/>
      <c r="J27" s="54"/>
      <c r="K27" s="54"/>
      <c r="L27" s="54"/>
      <c r="M27" s="54"/>
      <c r="N27" s="54"/>
      <c r="O27" s="54"/>
      <c r="P27" s="54"/>
      <c r="Q27" s="54"/>
      <c r="R27" s="54"/>
      <c r="S27" s="54"/>
      <c r="T27" s="54"/>
      <c r="U27" s="54"/>
      <c r="V27" s="54"/>
      <c r="W27" s="54"/>
      <c r="X27" s="54"/>
    </row>
    <row r="28" spans="2:24" s="53" customFormat="1" ht="35.25" customHeight="1">
      <c r="B28" s="157" t="s">
        <v>189</v>
      </c>
      <c r="C28" s="65" t="s">
        <v>133</v>
      </c>
      <c r="D28" s="378">
        <v>3</v>
      </c>
      <c r="E28" s="378">
        <v>3</v>
      </c>
      <c r="F28" s="251">
        <v>3</v>
      </c>
      <c r="G28" s="251">
        <v>3</v>
      </c>
      <c r="H28" s="252"/>
      <c r="I28" s="54"/>
      <c r="J28" s="54"/>
      <c r="K28" s="54"/>
      <c r="L28" s="54"/>
      <c r="M28" s="54"/>
      <c r="N28" s="54"/>
      <c r="O28" s="54"/>
      <c r="P28" s="54"/>
      <c r="Q28" s="54"/>
      <c r="R28" s="54"/>
      <c r="S28" s="54"/>
      <c r="T28" s="54"/>
      <c r="U28" s="54"/>
      <c r="V28" s="54"/>
      <c r="W28" s="54"/>
      <c r="X28" s="54"/>
    </row>
    <row r="29" spans="2:24" s="53" customFormat="1" ht="35.25" customHeight="1">
      <c r="B29" s="157" t="s">
        <v>190</v>
      </c>
      <c r="C29" s="65" t="s">
        <v>31</v>
      </c>
      <c r="D29" s="378">
        <v>457642</v>
      </c>
      <c r="E29" s="378">
        <v>0</v>
      </c>
      <c r="F29" s="251">
        <v>80000</v>
      </c>
      <c r="G29" s="251">
        <v>20000</v>
      </c>
      <c r="H29" s="252"/>
      <c r="I29" s="54"/>
      <c r="J29" s="54"/>
      <c r="K29" s="54"/>
      <c r="L29" s="54"/>
      <c r="M29" s="54"/>
      <c r="N29" s="54"/>
      <c r="O29" s="54"/>
      <c r="P29" s="54"/>
      <c r="Q29" s="54"/>
      <c r="R29" s="54"/>
      <c r="S29" s="54"/>
      <c r="T29" s="54"/>
      <c r="U29" s="54"/>
      <c r="V29" s="54"/>
      <c r="W29" s="54"/>
      <c r="X29" s="54"/>
    </row>
    <row r="30" spans="2:24" s="53" customFormat="1" ht="35.25" customHeight="1">
      <c r="B30" s="157" t="s">
        <v>191</v>
      </c>
      <c r="C30" s="65" t="s">
        <v>134</v>
      </c>
      <c r="D30" s="378"/>
      <c r="E30" s="378"/>
      <c r="F30" s="251"/>
      <c r="G30" s="251"/>
      <c r="H30" s="252"/>
      <c r="I30" s="54"/>
      <c r="J30" s="54"/>
      <c r="K30" s="54"/>
      <c r="L30" s="54"/>
      <c r="M30" s="54"/>
      <c r="N30" s="54"/>
      <c r="O30" s="54"/>
      <c r="P30" s="54"/>
      <c r="Q30" s="54"/>
      <c r="R30" s="54"/>
      <c r="S30" s="54"/>
      <c r="T30" s="54"/>
      <c r="U30" s="54"/>
      <c r="V30" s="54"/>
      <c r="W30" s="54"/>
      <c r="X30" s="54"/>
    </row>
    <row r="31" spans="2:24" s="60" customFormat="1" ht="35.25" customHeight="1">
      <c r="B31" s="157" t="s">
        <v>192</v>
      </c>
      <c r="C31" s="66" t="s">
        <v>135</v>
      </c>
      <c r="D31" s="378"/>
      <c r="E31" s="378"/>
      <c r="F31" s="251"/>
      <c r="G31" s="251"/>
      <c r="H31" s="252"/>
      <c r="I31" s="67"/>
      <c r="J31" s="67"/>
      <c r="K31" s="67"/>
      <c r="L31" s="67"/>
      <c r="M31" s="67"/>
      <c r="N31" s="67"/>
      <c r="O31" s="67"/>
      <c r="P31" s="67"/>
      <c r="Q31" s="67"/>
      <c r="R31" s="67"/>
      <c r="S31" s="67"/>
      <c r="T31" s="67"/>
      <c r="U31" s="67"/>
      <c r="V31" s="67"/>
      <c r="W31" s="67"/>
      <c r="X31" s="67"/>
    </row>
    <row r="32" spans="2:24" s="53" customFormat="1" ht="35.25" customHeight="1">
      <c r="B32" s="157" t="s">
        <v>193</v>
      </c>
      <c r="C32" s="65" t="s">
        <v>32</v>
      </c>
      <c r="D32" s="378"/>
      <c r="E32" s="378"/>
      <c r="F32" s="251"/>
      <c r="G32" s="251"/>
      <c r="H32" s="252"/>
      <c r="I32" s="54"/>
      <c r="J32" s="54"/>
      <c r="K32" s="54"/>
      <c r="L32" s="54"/>
      <c r="M32" s="54"/>
      <c r="N32" s="54"/>
      <c r="O32" s="54"/>
      <c r="P32" s="54"/>
      <c r="Q32" s="54"/>
      <c r="R32" s="54"/>
      <c r="S32" s="54"/>
      <c r="T32" s="54"/>
      <c r="U32" s="54"/>
      <c r="V32" s="54"/>
      <c r="W32" s="54"/>
      <c r="X32" s="54"/>
    </row>
    <row r="33" spans="2:24" s="53" customFormat="1" ht="35.25" customHeight="1">
      <c r="B33" s="157" t="s">
        <v>194</v>
      </c>
      <c r="C33" s="65" t="s">
        <v>68</v>
      </c>
      <c r="D33" s="378"/>
      <c r="E33" s="378"/>
      <c r="F33" s="251"/>
      <c r="G33" s="251"/>
      <c r="H33" s="252"/>
      <c r="I33" s="54"/>
      <c r="J33" s="54"/>
      <c r="K33" s="54"/>
      <c r="L33" s="54"/>
      <c r="M33" s="54"/>
      <c r="N33" s="54"/>
      <c r="O33" s="54"/>
      <c r="P33" s="54"/>
      <c r="Q33" s="54"/>
      <c r="R33" s="54"/>
      <c r="S33" s="54"/>
      <c r="T33" s="54"/>
      <c r="U33" s="54"/>
      <c r="V33" s="54"/>
      <c r="W33" s="54"/>
      <c r="X33" s="54"/>
    </row>
    <row r="34" spans="2:24" s="53" customFormat="1" ht="35.25" customHeight="1">
      <c r="B34" s="157" t="s">
        <v>102</v>
      </c>
      <c r="C34" s="65" t="s">
        <v>33</v>
      </c>
      <c r="D34" s="378"/>
      <c r="E34" s="378"/>
      <c r="F34" s="251"/>
      <c r="G34" s="251"/>
      <c r="H34" s="252"/>
      <c r="I34" s="54"/>
      <c r="J34" s="54"/>
      <c r="K34" s="54"/>
      <c r="L34" s="54"/>
      <c r="M34" s="54"/>
      <c r="N34" s="54"/>
      <c r="O34" s="54"/>
      <c r="P34" s="54"/>
      <c r="Q34" s="54"/>
      <c r="R34" s="54"/>
      <c r="S34" s="54"/>
      <c r="T34" s="54"/>
      <c r="U34" s="54"/>
      <c r="V34" s="54"/>
      <c r="W34" s="54"/>
      <c r="X34" s="54"/>
    </row>
    <row r="35" spans="2:24" s="53" customFormat="1" ht="35.25" customHeight="1">
      <c r="B35" s="157" t="s">
        <v>195</v>
      </c>
      <c r="C35" s="65" t="s">
        <v>68</v>
      </c>
      <c r="D35" s="378"/>
      <c r="E35" s="378"/>
      <c r="F35" s="251"/>
      <c r="G35" s="251"/>
      <c r="H35" s="252"/>
      <c r="I35" s="54"/>
      <c r="J35" s="54"/>
      <c r="K35" s="54"/>
      <c r="L35" s="54"/>
      <c r="M35" s="54"/>
      <c r="N35" s="54"/>
      <c r="O35" s="54"/>
      <c r="P35" s="54"/>
      <c r="Q35" s="54"/>
      <c r="R35" s="54"/>
      <c r="S35" s="54"/>
      <c r="T35" s="54"/>
      <c r="U35" s="54"/>
      <c r="V35" s="54"/>
      <c r="W35" s="54"/>
      <c r="X35" s="54"/>
    </row>
    <row r="36" spans="2:24" s="53" customFormat="1" ht="35.25" customHeight="1">
      <c r="B36" s="157" t="s">
        <v>196</v>
      </c>
      <c r="C36" s="65" t="s">
        <v>34</v>
      </c>
      <c r="D36" s="378"/>
      <c r="E36" s="378"/>
      <c r="F36" s="251"/>
      <c r="G36" s="251"/>
      <c r="H36" s="252"/>
      <c r="I36" s="54"/>
      <c r="J36" s="54"/>
      <c r="K36" s="54"/>
      <c r="L36" s="54"/>
      <c r="M36" s="54"/>
      <c r="N36" s="54"/>
      <c r="O36" s="54"/>
      <c r="P36" s="54"/>
      <c r="Q36" s="54"/>
      <c r="R36" s="54"/>
      <c r="S36" s="54"/>
      <c r="T36" s="54"/>
      <c r="U36" s="54"/>
      <c r="V36" s="54"/>
      <c r="W36" s="54"/>
      <c r="X36" s="54"/>
    </row>
    <row r="37" spans="2:24" s="53" customFormat="1" ht="35.25" customHeight="1">
      <c r="B37" s="157" t="s">
        <v>197</v>
      </c>
      <c r="C37" s="65" t="s">
        <v>35</v>
      </c>
      <c r="D37" s="378"/>
      <c r="E37" s="378"/>
      <c r="F37" s="251"/>
      <c r="G37" s="251"/>
      <c r="H37" s="252"/>
      <c r="I37" s="54"/>
      <c r="J37" s="54"/>
      <c r="K37" s="54"/>
      <c r="L37" s="54"/>
      <c r="M37" s="54"/>
      <c r="N37" s="54"/>
      <c r="O37" s="54"/>
      <c r="P37" s="54"/>
      <c r="Q37" s="54"/>
      <c r="R37" s="54"/>
      <c r="S37" s="54"/>
      <c r="T37" s="54"/>
      <c r="U37" s="54"/>
      <c r="V37" s="54"/>
      <c r="W37" s="54"/>
      <c r="X37" s="54"/>
    </row>
    <row r="38" spans="2:24" s="53" customFormat="1" ht="35.25" customHeight="1">
      <c r="B38" s="157" t="s">
        <v>198</v>
      </c>
      <c r="C38" s="65" t="s">
        <v>36</v>
      </c>
      <c r="D38" s="378"/>
      <c r="E38" s="378"/>
      <c r="F38" s="251"/>
      <c r="G38" s="251"/>
      <c r="H38" s="252"/>
      <c r="I38" s="54"/>
      <c r="J38" s="54"/>
      <c r="K38" s="54"/>
      <c r="L38" s="54"/>
      <c r="M38" s="54"/>
      <c r="N38" s="54"/>
      <c r="O38" s="54"/>
      <c r="P38" s="54"/>
      <c r="Q38" s="54"/>
      <c r="R38" s="54"/>
      <c r="S38" s="54"/>
      <c r="T38" s="54"/>
      <c r="U38" s="54"/>
      <c r="V38" s="54"/>
      <c r="W38" s="54"/>
      <c r="X38" s="54"/>
    </row>
    <row r="39" spans="2:24" s="53" customFormat="1" ht="35.25" customHeight="1" thickBot="1">
      <c r="B39" s="158" t="s">
        <v>103</v>
      </c>
      <c r="C39" s="159" t="s">
        <v>37</v>
      </c>
      <c r="D39" s="379">
        <v>20000</v>
      </c>
      <c r="E39" s="379">
        <v>150000</v>
      </c>
      <c r="F39" s="259"/>
      <c r="G39" s="259"/>
      <c r="H39" s="260"/>
      <c r="I39" s="54"/>
      <c r="J39" s="54"/>
      <c r="K39" s="54"/>
      <c r="L39" s="54"/>
      <c r="M39" s="54"/>
      <c r="N39" s="54"/>
      <c r="O39" s="54"/>
      <c r="P39" s="54"/>
      <c r="Q39" s="54"/>
      <c r="R39" s="54"/>
      <c r="S39" s="54"/>
      <c r="T39" s="54"/>
      <c r="U39" s="54"/>
      <c r="V39" s="54"/>
      <c r="W39" s="54"/>
      <c r="X39" s="54"/>
    </row>
    <row r="40" spans="2:24" s="53" customFormat="1" ht="18">
      <c r="B40" s="57"/>
      <c r="C40" s="56"/>
      <c r="D40" s="380"/>
      <c r="E40" s="57"/>
      <c r="F40" s="57"/>
      <c r="G40" s="57"/>
      <c r="H40" s="57"/>
      <c r="I40" s="54"/>
      <c r="J40" s="54"/>
      <c r="K40" s="54"/>
      <c r="L40" s="54"/>
      <c r="M40" s="54"/>
      <c r="N40" s="54"/>
      <c r="O40" s="54"/>
      <c r="P40" s="54"/>
      <c r="Q40" s="54"/>
      <c r="R40" s="54"/>
      <c r="S40" s="54"/>
      <c r="T40" s="54"/>
      <c r="U40" s="54"/>
      <c r="V40" s="54"/>
      <c r="W40" s="54"/>
      <c r="X40" s="54"/>
    </row>
    <row r="41" spans="2:24" s="53" customFormat="1" ht="18">
      <c r="B41" s="57"/>
      <c r="C41" s="56" t="s">
        <v>209</v>
      </c>
      <c r="D41" s="380"/>
      <c r="E41" s="57"/>
      <c r="F41" s="57"/>
      <c r="G41" s="57"/>
      <c r="H41" s="57"/>
      <c r="I41" s="54"/>
      <c r="J41" s="54"/>
      <c r="K41" s="54"/>
      <c r="L41" s="54"/>
      <c r="M41" s="54"/>
      <c r="N41" s="54"/>
      <c r="O41" s="54"/>
      <c r="P41" s="54"/>
      <c r="Q41" s="54"/>
      <c r="R41" s="54"/>
      <c r="S41" s="54"/>
      <c r="T41" s="54"/>
      <c r="U41" s="54"/>
      <c r="V41" s="54"/>
      <c r="W41" s="54"/>
      <c r="X41" s="54"/>
    </row>
    <row r="42" spans="2:24" s="53" customFormat="1" ht="27" customHeight="1">
      <c r="B42" s="57"/>
      <c r="C42" s="551" t="s">
        <v>210</v>
      </c>
      <c r="D42" s="551"/>
      <c r="E42" s="551"/>
      <c r="F42" s="551"/>
      <c r="G42" s="57"/>
      <c r="H42" s="57"/>
      <c r="I42" s="54"/>
      <c r="J42" s="54"/>
      <c r="K42" s="54"/>
      <c r="L42" s="54"/>
      <c r="M42" s="54"/>
      <c r="N42" s="54"/>
      <c r="O42" s="54"/>
      <c r="P42" s="54"/>
      <c r="Q42" s="54"/>
      <c r="R42" s="54"/>
      <c r="S42" s="54"/>
      <c r="T42" s="54"/>
      <c r="U42" s="54"/>
      <c r="V42" s="54"/>
      <c r="W42" s="54"/>
      <c r="X42" s="54"/>
    </row>
    <row r="43" spans="2:24" ht="15">
      <c r="B43" s="5"/>
      <c r="C43" s="6"/>
      <c r="D43" s="381"/>
      <c r="E43" s="5"/>
      <c r="F43" s="5"/>
      <c r="G43" s="5"/>
      <c r="H43" s="5"/>
      <c r="I43" s="3"/>
      <c r="J43" s="3"/>
      <c r="K43" s="3"/>
      <c r="L43" s="3"/>
      <c r="M43" s="3"/>
      <c r="N43" s="3"/>
      <c r="O43" s="3"/>
      <c r="P43" s="3"/>
      <c r="Q43" s="3"/>
      <c r="R43" s="3"/>
      <c r="S43" s="3"/>
      <c r="T43" s="3"/>
      <c r="U43" s="3"/>
      <c r="V43" s="3"/>
      <c r="W43" s="3"/>
      <c r="X43" s="3"/>
    </row>
    <row r="44" spans="2:24" ht="15">
      <c r="B44" s="546" t="s">
        <v>793</v>
      </c>
      <c r="C44" s="546"/>
      <c r="D44" s="102"/>
      <c r="E44" s="550" t="s">
        <v>669</v>
      </c>
      <c r="F44" s="550"/>
      <c r="G44" s="550"/>
      <c r="H44" s="550"/>
      <c r="I44" s="99"/>
      <c r="J44" s="3"/>
      <c r="K44" s="3"/>
      <c r="L44" s="3"/>
      <c r="M44" s="3"/>
      <c r="N44" s="3"/>
      <c r="O44" s="3"/>
      <c r="P44" s="3"/>
      <c r="Q44" s="3"/>
      <c r="R44" s="3"/>
      <c r="S44" s="3"/>
      <c r="T44" s="3"/>
      <c r="U44" s="3"/>
      <c r="V44" s="3"/>
      <c r="W44" s="3"/>
      <c r="X44" s="3"/>
    </row>
    <row r="45" spans="2:24" ht="24" customHeight="1">
      <c r="B45" s="21"/>
      <c r="C45" s="21"/>
      <c r="D45" s="102" t="s">
        <v>631</v>
      </c>
      <c r="F45" s="102"/>
      <c r="G45" s="102"/>
      <c r="H45" s="102"/>
      <c r="I45" s="21"/>
      <c r="J45" s="3"/>
      <c r="K45" s="3"/>
      <c r="L45" s="3"/>
      <c r="M45" s="3"/>
      <c r="N45" s="3"/>
      <c r="O45" s="3"/>
      <c r="P45" s="3"/>
      <c r="Q45" s="3"/>
      <c r="R45" s="3"/>
      <c r="S45" s="3"/>
      <c r="T45" s="3"/>
      <c r="U45" s="3"/>
      <c r="V45" s="3"/>
      <c r="W45" s="3"/>
      <c r="X45" s="3"/>
    </row>
    <row r="46" spans="2:24" ht="15">
      <c r="B46" s="5"/>
      <c r="C46" s="6"/>
      <c r="D46" s="381"/>
      <c r="E46" s="5"/>
      <c r="F46" s="5"/>
      <c r="G46" s="5"/>
      <c r="H46" s="5"/>
      <c r="I46" s="3"/>
      <c r="J46" s="3"/>
      <c r="K46" s="3"/>
      <c r="L46" s="3"/>
      <c r="M46" s="3"/>
      <c r="N46" s="3"/>
      <c r="O46" s="3"/>
      <c r="P46" s="3"/>
      <c r="Q46" s="3"/>
      <c r="R46" s="3"/>
      <c r="S46" s="3"/>
      <c r="T46" s="3"/>
      <c r="U46" s="3"/>
      <c r="V46" s="3"/>
      <c r="W46" s="3"/>
      <c r="X46" s="3"/>
    </row>
    <row r="47" spans="2:24" ht="15">
      <c r="B47" s="5"/>
      <c r="C47" s="3"/>
      <c r="D47" s="352"/>
      <c r="E47" s="344"/>
      <c r="F47" s="5"/>
      <c r="G47" s="5"/>
      <c r="H47" s="5"/>
      <c r="I47" s="3"/>
      <c r="J47" s="3"/>
      <c r="K47" s="3"/>
      <c r="L47" s="3"/>
      <c r="M47" s="3"/>
      <c r="N47" s="3"/>
      <c r="O47" s="3"/>
      <c r="P47" s="3"/>
      <c r="Q47" s="3"/>
      <c r="R47" s="3"/>
      <c r="S47" s="3"/>
      <c r="T47" s="3"/>
      <c r="U47" s="3"/>
      <c r="V47" s="3"/>
      <c r="W47" s="3"/>
      <c r="X47" s="3"/>
    </row>
    <row r="48" spans="2:24" ht="15">
      <c r="B48" s="5"/>
      <c r="C48" s="3"/>
      <c r="D48" s="352"/>
      <c r="E48" s="344"/>
      <c r="F48" s="5"/>
      <c r="G48" s="5"/>
      <c r="H48" s="5"/>
      <c r="I48" s="3"/>
      <c r="J48" s="3"/>
      <c r="K48" s="3"/>
      <c r="L48" s="3"/>
      <c r="M48" s="3"/>
      <c r="N48" s="3"/>
      <c r="O48" s="3"/>
      <c r="P48" s="3"/>
      <c r="Q48" s="3"/>
      <c r="R48" s="3"/>
      <c r="S48" s="3"/>
      <c r="T48" s="3"/>
      <c r="U48" s="3"/>
      <c r="V48" s="3"/>
      <c r="W48" s="3"/>
      <c r="X48" s="3"/>
    </row>
    <row r="49" spans="2:24" ht="15">
      <c r="B49" s="5"/>
      <c r="C49" s="3"/>
      <c r="D49" s="352"/>
      <c r="E49" s="344"/>
      <c r="F49" s="5"/>
      <c r="G49" s="5"/>
      <c r="H49" s="5"/>
      <c r="I49" s="3"/>
      <c r="J49" s="3"/>
      <c r="K49" s="3"/>
      <c r="L49" s="3"/>
      <c r="M49" s="3"/>
      <c r="N49" s="3"/>
      <c r="O49" s="3"/>
      <c r="P49" s="3"/>
      <c r="Q49" s="3"/>
      <c r="R49" s="3"/>
      <c r="S49" s="3"/>
      <c r="T49" s="3"/>
      <c r="U49" s="3"/>
      <c r="V49" s="3"/>
      <c r="W49" s="3"/>
      <c r="X49" s="3"/>
    </row>
    <row r="50" spans="2:24" ht="15">
      <c r="B50" s="5"/>
      <c r="C50" s="7"/>
      <c r="D50" s="382"/>
      <c r="E50" s="383"/>
      <c r="F50" s="5"/>
      <c r="G50" s="5"/>
      <c r="H50" s="5"/>
      <c r="I50" s="3"/>
      <c r="J50" s="3"/>
      <c r="K50" s="3"/>
      <c r="L50" s="3"/>
      <c r="M50" s="3"/>
      <c r="N50" s="3"/>
      <c r="O50" s="3"/>
      <c r="P50" s="3"/>
      <c r="Q50" s="3"/>
      <c r="R50" s="3"/>
      <c r="S50" s="3"/>
      <c r="T50" s="3"/>
      <c r="U50" s="3"/>
      <c r="V50" s="3"/>
      <c r="W50" s="3"/>
      <c r="X50" s="3"/>
    </row>
    <row r="51" spans="2:24" ht="15">
      <c r="B51" s="5"/>
      <c r="C51" s="7"/>
      <c r="D51" s="382"/>
      <c r="E51" s="383"/>
      <c r="F51" s="5"/>
      <c r="G51" s="5"/>
      <c r="H51" s="5"/>
      <c r="I51" s="3"/>
      <c r="J51" s="3"/>
      <c r="K51" s="3"/>
      <c r="L51" s="3"/>
      <c r="M51" s="3"/>
      <c r="N51" s="3"/>
      <c r="O51" s="3"/>
      <c r="P51" s="3"/>
      <c r="Q51" s="3"/>
      <c r="R51" s="3"/>
      <c r="S51" s="3"/>
      <c r="T51" s="3"/>
      <c r="U51" s="3"/>
      <c r="V51" s="3"/>
      <c r="W51" s="3"/>
      <c r="X51" s="3"/>
    </row>
    <row r="52" spans="2:24" ht="15">
      <c r="B52" s="5"/>
      <c r="C52" s="7"/>
      <c r="D52" s="382"/>
      <c r="E52" s="383"/>
      <c r="F52" s="5"/>
      <c r="G52" s="5"/>
      <c r="H52" s="5"/>
      <c r="I52" s="3"/>
      <c r="J52" s="3"/>
      <c r="K52" s="3"/>
      <c r="L52" s="3"/>
      <c r="M52" s="3"/>
      <c r="N52" s="3"/>
      <c r="O52" s="3"/>
      <c r="P52" s="3"/>
      <c r="Q52" s="3"/>
      <c r="R52" s="3"/>
      <c r="S52" s="3"/>
      <c r="T52" s="3"/>
      <c r="U52" s="3"/>
      <c r="V52" s="3"/>
      <c r="W52" s="3"/>
      <c r="X52" s="3"/>
    </row>
    <row r="53" spans="2:20" ht="15">
      <c r="B53" s="5"/>
      <c r="C53" s="7"/>
      <c r="D53" s="382"/>
      <c r="E53" s="383"/>
      <c r="F53" s="5"/>
      <c r="G53" s="5"/>
      <c r="H53" s="5"/>
      <c r="I53" s="3"/>
      <c r="J53" s="3"/>
      <c r="K53" s="3"/>
      <c r="L53" s="3"/>
      <c r="M53" s="3"/>
      <c r="N53" s="3"/>
      <c r="O53" s="3"/>
      <c r="P53" s="3"/>
      <c r="Q53" s="3"/>
      <c r="R53" s="3"/>
      <c r="S53" s="3"/>
      <c r="T53" s="3"/>
    </row>
    <row r="54" spans="2:20" ht="15">
      <c r="B54" s="5"/>
      <c r="C54" s="7"/>
      <c r="D54" s="382"/>
      <c r="E54" s="383"/>
      <c r="F54" s="5"/>
      <c r="G54" s="5"/>
      <c r="H54" s="5"/>
      <c r="I54" s="3"/>
      <c r="J54" s="3"/>
      <c r="K54" s="3"/>
      <c r="L54" s="3"/>
      <c r="M54" s="3"/>
      <c r="N54" s="3"/>
      <c r="O54" s="3"/>
      <c r="P54" s="3"/>
      <c r="Q54" s="3"/>
      <c r="R54" s="3"/>
      <c r="S54" s="3"/>
      <c r="T54" s="3"/>
    </row>
    <row r="55" spans="2:20" ht="15">
      <c r="B55" s="5"/>
      <c r="C55" s="7"/>
      <c r="D55" s="382"/>
      <c r="E55" s="383"/>
      <c r="F55" s="5"/>
      <c r="G55" s="5"/>
      <c r="H55" s="5"/>
      <c r="I55" s="3"/>
      <c r="J55" s="3"/>
      <c r="K55" s="3"/>
      <c r="L55" s="3"/>
      <c r="M55" s="3"/>
      <c r="N55" s="3"/>
      <c r="O55" s="3"/>
      <c r="P55" s="3"/>
      <c r="Q55" s="3"/>
      <c r="R55" s="3"/>
      <c r="S55" s="3"/>
      <c r="T55" s="3"/>
    </row>
    <row r="56" spans="2:20" ht="15">
      <c r="B56" s="5"/>
      <c r="C56" s="3"/>
      <c r="D56" s="352"/>
      <c r="E56" s="344"/>
      <c r="F56" s="5"/>
      <c r="G56" s="5"/>
      <c r="H56" s="5"/>
      <c r="I56" s="3"/>
      <c r="J56" s="3"/>
      <c r="K56" s="3"/>
      <c r="L56" s="3"/>
      <c r="M56" s="3"/>
      <c r="N56" s="3"/>
      <c r="O56" s="3"/>
      <c r="P56" s="3"/>
      <c r="Q56" s="3"/>
      <c r="R56" s="3"/>
      <c r="S56" s="3"/>
      <c r="T56" s="3"/>
    </row>
    <row r="57" spans="2:20" ht="15">
      <c r="B57" s="5"/>
      <c r="C57" s="3"/>
      <c r="D57" s="352"/>
      <c r="E57" s="344"/>
      <c r="F57" s="5"/>
      <c r="G57" s="5"/>
      <c r="H57" s="5"/>
      <c r="I57" s="3"/>
      <c r="J57" s="3"/>
      <c r="K57" s="3"/>
      <c r="L57" s="3"/>
      <c r="M57" s="3"/>
      <c r="N57" s="3"/>
      <c r="O57" s="3"/>
      <c r="P57" s="3"/>
      <c r="Q57" s="3"/>
      <c r="R57" s="3"/>
      <c r="S57" s="3"/>
      <c r="T57" s="3"/>
    </row>
    <row r="58" spans="2:20" ht="15">
      <c r="B58" s="5"/>
      <c r="C58" s="3"/>
      <c r="D58" s="352"/>
      <c r="E58" s="344"/>
      <c r="F58" s="5"/>
      <c r="G58" s="5"/>
      <c r="H58" s="5"/>
      <c r="I58" s="3"/>
      <c r="J58" s="3"/>
      <c r="K58" s="3"/>
      <c r="L58" s="3"/>
      <c r="M58" s="3"/>
      <c r="N58" s="3"/>
      <c r="O58" s="3"/>
      <c r="P58" s="3"/>
      <c r="Q58" s="3"/>
      <c r="R58" s="3"/>
      <c r="S58" s="3"/>
      <c r="T58" s="3"/>
    </row>
    <row r="59" spans="2:20" ht="15">
      <c r="B59" s="5"/>
      <c r="C59" s="7"/>
      <c r="D59" s="382"/>
      <c r="E59" s="383"/>
      <c r="F59" s="5"/>
      <c r="G59" s="5"/>
      <c r="H59" s="5"/>
      <c r="I59" s="3"/>
      <c r="J59" s="3"/>
      <c r="K59" s="3"/>
      <c r="L59" s="3"/>
      <c r="M59" s="3"/>
      <c r="N59" s="3"/>
      <c r="O59" s="3"/>
      <c r="P59" s="3"/>
      <c r="Q59" s="3"/>
      <c r="R59" s="3"/>
      <c r="S59" s="3"/>
      <c r="T59" s="3"/>
    </row>
    <row r="60" spans="2:20" ht="15">
      <c r="B60" s="5"/>
      <c r="C60" s="7"/>
      <c r="D60" s="382"/>
      <c r="E60" s="383"/>
      <c r="F60" s="5"/>
      <c r="G60" s="5"/>
      <c r="H60" s="5"/>
      <c r="I60" s="3"/>
      <c r="J60" s="3"/>
      <c r="K60" s="3"/>
      <c r="L60" s="3"/>
      <c r="M60" s="3"/>
      <c r="N60" s="3"/>
      <c r="O60" s="3"/>
      <c r="P60" s="3"/>
      <c r="Q60" s="3"/>
      <c r="R60" s="3"/>
      <c r="S60" s="3"/>
      <c r="T60" s="3"/>
    </row>
    <row r="61" spans="2:20" ht="15">
      <c r="B61" s="5"/>
      <c r="C61" s="7"/>
      <c r="D61" s="382"/>
      <c r="E61" s="383"/>
      <c r="F61" s="5"/>
      <c r="G61" s="5"/>
      <c r="H61" s="5"/>
      <c r="I61" s="3"/>
      <c r="J61" s="3"/>
      <c r="K61" s="3"/>
      <c r="L61" s="3"/>
      <c r="M61" s="3"/>
      <c r="N61" s="3"/>
      <c r="O61" s="3"/>
      <c r="P61" s="3"/>
      <c r="Q61" s="3"/>
      <c r="R61" s="3"/>
      <c r="S61" s="3"/>
      <c r="T61" s="3"/>
    </row>
    <row r="62" spans="2:20" ht="15">
      <c r="B62" s="5"/>
      <c r="C62" s="7"/>
      <c r="D62" s="382"/>
      <c r="E62" s="383"/>
      <c r="F62" s="5"/>
      <c r="G62" s="5"/>
      <c r="H62" s="5"/>
      <c r="I62" s="3"/>
      <c r="J62" s="3"/>
      <c r="K62" s="3"/>
      <c r="L62" s="3"/>
      <c r="M62" s="3"/>
      <c r="N62" s="3"/>
      <c r="O62" s="3"/>
      <c r="P62" s="3"/>
      <c r="Q62" s="3"/>
      <c r="R62" s="3"/>
      <c r="S62" s="3"/>
      <c r="T62" s="3"/>
    </row>
    <row r="63" spans="2:16" ht="15">
      <c r="B63" s="3"/>
      <c r="C63" s="3"/>
      <c r="D63" s="352"/>
      <c r="E63" s="344"/>
      <c r="F63" s="344"/>
      <c r="G63" s="344"/>
      <c r="H63" s="344"/>
      <c r="I63" s="3"/>
      <c r="J63" s="3"/>
      <c r="K63" s="3"/>
      <c r="L63" s="3"/>
      <c r="M63" s="3"/>
      <c r="N63" s="3"/>
      <c r="O63" s="3"/>
      <c r="P63" s="3"/>
    </row>
    <row r="64" spans="2:16" ht="15">
      <c r="B64" s="3"/>
      <c r="C64" s="3"/>
      <c r="D64" s="352"/>
      <c r="E64" s="344"/>
      <c r="F64" s="344"/>
      <c r="G64" s="344"/>
      <c r="H64" s="344"/>
      <c r="I64" s="3"/>
      <c r="J64" s="3"/>
      <c r="K64" s="3"/>
      <c r="L64" s="3"/>
      <c r="M64" s="3"/>
      <c r="N64" s="3"/>
      <c r="O64" s="3"/>
      <c r="P64" s="3"/>
    </row>
    <row r="65" spans="2:16" ht="15">
      <c r="B65" s="3"/>
      <c r="C65" s="3"/>
      <c r="D65" s="352"/>
      <c r="E65" s="344"/>
      <c r="F65" s="344"/>
      <c r="G65" s="344"/>
      <c r="H65" s="344"/>
      <c r="I65" s="3"/>
      <c r="J65" s="3"/>
      <c r="K65" s="3"/>
      <c r="L65" s="3"/>
      <c r="M65" s="3"/>
      <c r="N65" s="3"/>
      <c r="O65" s="3"/>
      <c r="P65" s="3"/>
    </row>
    <row r="66" spans="2:16" ht="15">
      <c r="B66" s="3"/>
      <c r="C66" s="3"/>
      <c r="D66" s="352"/>
      <c r="E66" s="344"/>
      <c r="F66" s="344"/>
      <c r="G66" s="344"/>
      <c r="H66" s="344"/>
      <c r="I66" s="3"/>
      <c r="J66" s="3"/>
      <c r="K66" s="3"/>
      <c r="L66" s="3"/>
      <c r="M66" s="3"/>
      <c r="N66" s="3"/>
      <c r="O66" s="3"/>
      <c r="P66" s="3"/>
    </row>
    <row r="67" spans="2:16" ht="15">
      <c r="B67" s="3"/>
      <c r="C67" s="3"/>
      <c r="D67" s="352"/>
      <c r="E67" s="344"/>
      <c r="F67" s="344"/>
      <c r="G67" s="344"/>
      <c r="H67" s="344"/>
      <c r="I67" s="3"/>
      <c r="J67" s="3"/>
      <c r="K67" s="3"/>
      <c r="L67" s="3"/>
      <c r="M67" s="3"/>
      <c r="N67" s="3"/>
      <c r="O67" s="3"/>
      <c r="P67" s="3"/>
    </row>
    <row r="68" spans="2:16" ht="15">
      <c r="B68" s="3"/>
      <c r="C68" s="3"/>
      <c r="D68" s="352"/>
      <c r="E68" s="344"/>
      <c r="F68" s="344"/>
      <c r="G68" s="344"/>
      <c r="H68" s="344"/>
      <c r="I68" s="3"/>
      <c r="J68" s="3"/>
      <c r="K68" s="3"/>
      <c r="L68" s="3"/>
      <c r="M68" s="3"/>
      <c r="N68" s="3"/>
      <c r="O68" s="3"/>
      <c r="P68" s="3"/>
    </row>
    <row r="69" spans="2:16" ht="15">
      <c r="B69" s="3"/>
      <c r="C69" s="3"/>
      <c r="D69" s="352"/>
      <c r="E69" s="344"/>
      <c r="F69" s="344"/>
      <c r="G69" s="344"/>
      <c r="H69" s="344"/>
      <c r="I69" s="3"/>
      <c r="J69" s="3"/>
      <c r="K69" s="3"/>
      <c r="L69" s="3"/>
      <c r="M69" s="3"/>
      <c r="N69" s="3"/>
      <c r="O69" s="3"/>
      <c r="P69" s="3"/>
    </row>
    <row r="70" spans="2:16" ht="15">
      <c r="B70" s="3"/>
      <c r="C70" s="3"/>
      <c r="D70" s="352"/>
      <c r="E70" s="344"/>
      <c r="F70" s="344"/>
      <c r="G70" s="344"/>
      <c r="H70" s="344"/>
      <c r="I70" s="3"/>
      <c r="J70" s="3"/>
      <c r="K70" s="3"/>
      <c r="L70" s="3"/>
      <c r="M70" s="3"/>
      <c r="N70" s="3"/>
      <c r="O70" s="3"/>
      <c r="P70" s="3"/>
    </row>
    <row r="71" spans="2:16" ht="15">
      <c r="B71" s="3"/>
      <c r="C71" s="3"/>
      <c r="D71" s="352"/>
      <c r="E71" s="344"/>
      <c r="F71" s="344"/>
      <c r="G71" s="344"/>
      <c r="H71" s="344"/>
      <c r="I71" s="3"/>
      <c r="J71" s="3"/>
      <c r="K71" s="3"/>
      <c r="L71" s="3"/>
      <c r="M71" s="3"/>
      <c r="N71" s="3"/>
      <c r="O71" s="3"/>
      <c r="P71" s="3"/>
    </row>
    <row r="72" spans="2:16" ht="15">
      <c r="B72" s="3"/>
      <c r="C72" s="3"/>
      <c r="D72" s="352"/>
      <c r="E72" s="344"/>
      <c r="F72" s="344"/>
      <c r="G72" s="344"/>
      <c r="H72" s="344"/>
      <c r="I72" s="3"/>
      <c r="J72" s="3"/>
      <c r="K72" s="3"/>
      <c r="L72" s="3"/>
      <c r="M72" s="3"/>
      <c r="N72" s="3"/>
      <c r="O72" s="3"/>
      <c r="P72" s="3"/>
    </row>
    <row r="73" spans="2:16" ht="15">
      <c r="B73" s="3"/>
      <c r="C73" s="3"/>
      <c r="D73" s="352"/>
      <c r="E73" s="344"/>
      <c r="F73" s="344"/>
      <c r="G73" s="344"/>
      <c r="H73" s="344"/>
      <c r="I73" s="3"/>
      <c r="J73" s="3"/>
      <c r="K73" s="3"/>
      <c r="L73" s="3"/>
      <c r="M73" s="3"/>
      <c r="N73" s="3"/>
      <c r="O73" s="3"/>
      <c r="P73" s="3"/>
    </row>
    <row r="74" spans="2:16" ht="15">
      <c r="B74" s="3"/>
      <c r="C74" s="3"/>
      <c r="D74" s="352"/>
      <c r="E74" s="344"/>
      <c r="F74" s="344"/>
      <c r="G74" s="344"/>
      <c r="H74" s="344"/>
      <c r="I74" s="3"/>
      <c r="J74" s="3"/>
      <c r="K74" s="3"/>
      <c r="L74" s="3"/>
      <c r="M74" s="3"/>
      <c r="N74" s="3"/>
      <c r="O74" s="3"/>
      <c r="P74" s="3"/>
    </row>
    <row r="75" spans="2:16" ht="15">
      <c r="B75" s="3"/>
      <c r="C75" s="3"/>
      <c r="D75" s="352"/>
      <c r="E75" s="344"/>
      <c r="F75" s="344"/>
      <c r="G75" s="344"/>
      <c r="H75" s="344"/>
      <c r="I75" s="3"/>
      <c r="J75" s="3"/>
      <c r="K75" s="3"/>
      <c r="L75" s="3"/>
      <c r="M75" s="3"/>
      <c r="N75" s="3"/>
      <c r="O75" s="3"/>
      <c r="P75" s="3"/>
    </row>
    <row r="76" spans="2:16" ht="15">
      <c r="B76" s="3"/>
      <c r="C76" s="3"/>
      <c r="D76" s="352"/>
      <c r="E76" s="344"/>
      <c r="F76" s="344"/>
      <c r="G76" s="344"/>
      <c r="H76" s="344"/>
      <c r="I76" s="3"/>
      <c r="J76" s="3"/>
      <c r="K76" s="3"/>
      <c r="L76" s="3"/>
      <c r="M76" s="3"/>
      <c r="N76" s="3"/>
      <c r="O76" s="3"/>
      <c r="P76" s="3"/>
    </row>
    <row r="77" spans="2:16" ht="15">
      <c r="B77" s="3"/>
      <c r="C77" s="3"/>
      <c r="D77" s="352"/>
      <c r="E77" s="344"/>
      <c r="F77" s="344"/>
      <c r="G77" s="344"/>
      <c r="H77" s="344"/>
      <c r="I77" s="3"/>
      <c r="J77" s="3"/>
      <c r="K77" s="3"/>
      <c r="L77" s="3"/>
      <c r="M77" s="3"/>
      <c r="N77" s="3"/>
      <c r="O77" s="3"/>
      <c r="P77" s="3"/>
    </row>
    <row r="78" spans="2:16" ht="15">
      <c r="B78" s="3"/>
      <c r="C78" s="3"/>
      <c r="D78" s="352"/>
      <c r="E78" s="344"/>
      <c r="F78" s="344"/>
      <c r="G78" s="344"/>
      <c r="H78" s="344"/>
      <c r="I78" s="3"/>
      <c r="J78" s="3"/>
      <c r="K78" s="3"/>
      <c r="L78" s="3"/>
      <c r="M78" s="3"/>
      <c r="N78" s="3"/>
      <c r="O78" s="3"/>
      <c r="P78" s="3"/>
    </row>
    <row r="79" spans="2:16" ht="15">
      <c r="B79" s="3"/>
      <c r="C79" s="3"/>
      <c r="D79" s="352"/>
      <c r="E79" s="344"/>
      <c r="F79" s="344"/>
      <c r="G79" s="344"/>
      <c r="H79" s="344"/>
      <c r="I79" s="3"/>
      <c r="J79" s="3"/>
      <c r="K79" s="3"/>
      <c r="L79" s="3"/>
      <c r="M79" s="3"/>
      <c r="N79" s="3"/>
      <c r="O79" s="3"/>
      <c r="P79" s="3"/>
    </row>
    <row r="80" spans="2:16" ht="15">
      <c r="B80" s="3"/>
      <c r="C80" s="3"/>
      <c r="D80" s="352"/>
      <c r="E80" s="344"/>
      <c r="F80" s="344"/>
      <c r="G80" s="344"/>
      <c r="H80" s="344"/>
      <c r="I80" s="3"/>
      <c r="J80" s="3"/>
      <c r="K80" s="3"/>
      <c r="L80" s="3"/>
      <c r="M80" s="3"/>
      <c r="N80" s="3"/>
      <c r="O80" s="3"/>
      <c r="P80" s="3"/>
    </row>
    <row r="81" spans="2:16" ht="15">
      <c r="B81" s="3"/>
      <c r="C81" s="3"/>
      <c r="D81" s="352"/>
      <c r="E81" s="344"/>
      <c r="F81" s="344"/>
      <c r="G81" s="344"/>
      <c r="H81" s="344"/>
      <c r="I81" s="3"/>
      <c r="J81" s="3"/>
      <c r="K81" s="3"/>
      <c r="L81" s="3"/>
      <c r="M81" s="3"/>
      <c r="N81" s="3"/>
      <c r="O81" s="3"/>
      <c r="P81" s="3"/>
    </row>
    <row r="82" spans="2:16" ht="15">
      <c r="B82" s="3"/>
      <c r="C82" s="3"/>
      <c r="D82" s="352"/>
      <c r="E82" s="344"/>
      <c r="F82" s="344"/>
      <c r="G82" s="344"/>
      <c r="H82" s="344"/>
      <c r="I82" s="3"/>
      <c r="J82" s="3"/>
      <c r="K82" s="3"/>
      <c r="L82" s="3"/>
      <c r="M82" s="3"/>
      <c r="N82" s="3"/>
      <c r="O82" s="3"/>
      <c r="P82" s="3"/>
    </row>
    <row r="83" spans="2:16" ht="15">
      <c r="B83" s="3"/>
      <c r="C83" s="3"/>
      <c r="D83" s="352"/>
      <c r="E83" s="344"/>
      <c r="F83" s="344"/>
      <c r="G83" s="344"/>
      <c r="H83" s="344"/>
      <c r="I83" s="3"/>
      <c r="J83" s="3"/>
      <c r="K83" s="3"/>
      <c r="L83" s="3"/>
      <c r="M83" s="3"/>
      <c r="N83" s="3"/>
      <c r="O83" s="3"/>
      <c r="P83" s="3"/>
    </row>
    <row r="84" spans="2:16" ht="15">
      <c r="B84" s="3"/>
      <c r="C84" s="3"/>
      <c r="D84" s="352"/>
      <c r="E84" s="344"/>
      <c r="F84" s="344"/>
      <c r="G84" s="344"/>
      <c r="H84" s="344"/>
      <c r="I84" s="3"/>
      <c r="J84" s="3"/>
      <c r="K84" s="3"/>
      <c r="L84" s="3"/>
      <c r="M84" s="3"/>
      <c r="N84" s="3"/>
      <c r="O84" s="3"/>
      <c r="P84" s="3"/>
    </row>
    <row r="85" spans="2:16" ht="15">
      <c r="B85" s="3"/>
      <c r="C85" s="3"/>
      <c r="D85" s="352"/>
      <c r="E85" s="344"/>
      <c r="F85" s="344"/>
      <c r="G85" s="344"/>
      <c r="H85" s="344"/>
      <c r="I85" s="3"/>
      <c r="J85" s="3"/>
      <c r="K85" s="3"/>
      <c r="L85" s="3"/>
      <c r="M85" s="3"/>
      <c r="N85" s="3"/>
      <c r="O85" s="3"/>
      <c r="P85" s="3"/>
    </row>
    <row r="86" spans="2:16" ht="15">
      <c r="B86" s="3"/>
      <c r="C86" s="3"/>
      <c r="D86" s="352"/>
      <c r="E86" s="344"/>
      <c r="F86" s="344"/>
      <c r="G86" s="344"/>
      <c r="H86" s="344"/>
      <c r="I86" s="3"/>
      <c r="J86" s="3"/>
      <c r="K86" s="3"/>
      <c r="L86" s="3"/>
      <c r="M86" s="3"/>
      <c r="N86" s="3"/>
      <c r="O86" s="3"/>
      <c r="P86" s="3"/>
    </row>
    <row r="87" spans="2:16" ht="15">
      <c r="B87" s="3"/>
      <c r="C87" s="3"/>
      <c r="D87" s="352"/>
      <c r="E87" s="344"/>
      <c r="F87" s="344"/>
      <c r="G87" s="344"/>
      <c r="H87" s="344"/>
      <c r="I87" s="3"/>
      <c r="J87" s="3"/>
      <c r="K87" s="3"/>
      <c r="L87" s="3"/>
      <c r="M87" s="3"/>
      <c r="N87" s="3"/>
      <c r="O87" s="3"/>
      <c r="P87" s="3"/>
    </row>
    <row r="88" spans="2:16" ht="15">
      <c r="B88" s="3"/>
      <c r="C88" s="3"/>
      <c r="D88" s="352"/>
      <c r="E88" s="344"/>
      <c r="F88" s="344"/>
      <c r="G88" s="344"/>
      <c r="H88" s="344"/>
      <c r="I88" s="3"/>
      <c r="J88" s="3"/>
      <c r="K88" s="3"/>
      <c r="L88" s="3"/>
      <c r="M88" s="3"/>
      <c r="N88" s="3"/>
      <c r="O88" s="3"/>
      <c r="P88" s="3"/>
    </row>
    <row r="89" spans="2:16" ht="15">
      <c r="B89" s="3"/>
      <c r="C89" s="3"/>
      <c r="D89" s="352"/>
      <c r="E89" s="344"/>
      <c r="F89" s="344"/>
      <c r="G89" s="344"/>
      <c r="H89" s="344"/>
      <c r="I89" s="3"/>
      <c r="J89" s="3"/>
      <c r="K89" s="3"/>
      <c r="L89" s="3"/>
      <c r="M89" s="3"/>
      <c r="N89" s="3"/>
      <c r="O89" s="3"/>
      <c r="P89" s="3"/>
    </row>
    <row r="90" spans="2:16" ht="15">
      <c r="B90" s="3"/>
      <c r="C90" s="3"/>
      <c r="D90" s="352"/>
      <c r="E90" s="344"/>
      <c r="F90" s="344"/>
      <c r="G90" s="344"/>
      <c r="H90" s="344"/>
      <c r="I90" s="3"/>
      <c r="J90" s="3"/>
      <c r="K90" s="3"/>
      <c r="L90" s="3"/>
      <c r="M90" s="3"/>
      <c r="N90" s="3"/>
      <c r="O90" s="3"/>
      <c r="P90" s="3"/>
    </row>
    <row r="91" spans="2:16" ht="15">
      <c r="B91" s="3"/>
      <c r="C91" s="3"/>
      <c r="D91" s="352"/>
      <c r="E91" s="344"/>
      <c r="F91" s="344"/>
      <c r="G91" s="344"/>
      <c r="H91" s="344"/>
      <c r="I91" s="3"/>
      <c r="J91" s="3"/>
      <c r="K91" s="3"/>
      <c r="L91" s="3"/>
      <c r="M91" s="3"/>
      <c r="N91" s="3"/>
      <c r="O91" s="3"/>
      <c r="P91" s="3"/>
    </row>
    <row r="92" spans="2:16" ht="15">
      <c r="B92" s="3"/>
      <c r="C92" s="3"/>
      <c r="D92" s="352"/>
      <c r="E92" s="344"/>
      <c r="F92" s="344"/>
      <c r="G92" s="344"/>
      <c r="H92" s="344"/>
      <c r="I92" s="3"/>
      <c r="J92" s="3"/>
      <c r="K92" s="3"/>
      <c r="L92" s="3"/>
      <c r="M92" s="3"/>
      <c r="N92" s="3"/>
      <c r="O92" s="3"/>
      <c r="P92" s="3"/>
    </row>
    <row r="93" spans="2:16" ht="15">
      <c r="B93" s="3"/>
      <c r="C93" s="3"/>
      <c r="D93" s="352"/>
      <c r="E93" s="344"/>
      <c r="F93" s="344"/>
      <c r="G93" s="344"/>
      <c r="H93" s="344"/>
      <c r="I93" s="3"/>
      <c r="J93" s="3"/>
      <c r="K93" s="3"/>
      <c r="L93" s="3"/>
      <c r="M93" s="3"/>
      <c r="N93" s="3"/>
      <c r="O93" s="3"/>
      <c r="P93" s="3"/>
    </row>
    <row r="94" spans="2:16" ht="15">
      <c r="B94" s="3"/>
      <c r="C94" s="3"/>
      <c r="D94" s="352"/>
      <c r="E94" s="344"/>
      <c r="F94" s="344"/>
      <c r="G94" s="344"/>
      <c r="H94" s="344"/>
      <c r="I94" s="3"/>
      <c r="J94" s="3"/>
      <c r="K94" s="3"/>
      <c r="L94" s="3"/>
      <c r="M94" s="3"/>
      <c r="N94" s="3"/>
      <c r="O94" s="3"/>
      <c r="P94" s="3"/>
    </row>
    <row r="95" spans="2:16" ht="15">
      <c r="B95" s="3"/>
      <c r="C95" s="3"/>
      <c r="D95" s="352"/>
      <c r="E95" s="344"/>
      <c r="F95" s="344"/>
      <c r="G95" s="344"/>
      <c r="H95" s="344"/>
      <c r="I95" s="3"/>
      <c r="J95" s="3"/>
      <c r="K95" s="3"/>
      <c r="L95" s="3"/>
      <c r="M95" s="3"/>
      <c r="N95" s="3"/>
      <c r="O95" s="3"/>
      <c r="P95" s="3"/>
    </row>
    <row r="96" spans="2:16" ht="15">
      <c r="B96" s="3"/>
      <c r="C96" s="3"/>
      <c r="D96" s="352"/>
      <c r="E96" s="344"/>
      <c r="F96" s="344"/>
      <c r="G96" s="344"/>
      <c r="H96" s="344"/>
      <c r="I96" s="3"/>
      <c r="J96" s="3"/>
      <c r="K96" s="3"/>
      <c r="L96" s="3"/>
      <c r="M96" s="3"/>
      <c r="N96" s="3"/>
      <c r="O96" s="3"/>
      <c r="P96" s="3"/>
    </row>
    <row r="97" spans="2:16" ht="15">
      <c r="B97" s="3"/>
      <c r="C97" s="3"/>
      <c r="D97" s="352"/>
      <c r="E97" s="344"/>
      <c r="F97" s="344"/>
      <c r="G97" s="344"/>
      <c r="H97" s="344"/>
      <c r="I97" s="3"/>
      <c r="J97" s="3"/>
      <c r="K97" s="3"/>
      <c r="L97" s="3"/>
      <c r="M97" s="3"/>
      <c r="N97" s="3"/>
      <c r="O97" s="3"/>
      <c r="P97" s="3"/>
    </row>
    <row r="98" spans="2:16" ht="15">
      <c r="B98" s="3"/>
      <c r="C98" s="3"/>
      <c r="D98" s="352"/>
      <c r="E98" s="344"/>
      <c r="F98" s="344"/>
      <c r="G98" s="344"/>
      <c r="H98" s="344"/>
      <c r="I98" s="3"/>
      <c r="J98" s="3"/>
      <c r="K98" s="3"/>
      <c r="L98" s="3"/>
      <c r="M98" s="3"/>
      <c r="N98" s="3"/>
      <c r="O98" s="3"/>
      <c r="P98" s="3"/>
    </row>
  </sheetData>
  <sheetProtection/>
  <mergeCells count="22">
    <mergeCell ref="B44:C44"/>
    <mergeCell ref="E44:H44"/>
    <mergeCell ref="C42:F42"/>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rgb="FF00B0F0"/>
    <pageSetUpPr fitToPage="1"/>
  </sheetPr>
  <dimension ref="B2:R33"/>
  <sheetViews>
    <sheetView zoomScale="75" zoomScaleNormal="75" zoomScaleSheetLayoutView="86" zoomScalePageLayoutView="0" workbookViewId="0" topLeftCell="A1">
      <selection activeCell="E23" sqref="E23"/>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3" customWidth="1"/>
    <col min="7" max="7" width="14.7109375" style="3" customWidth="1"/>
    <col min="8" max="8" width="15.8515625" style="3"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
      <c r="F2" s="16" t="s">
        <v>652</v>
      </c>
    </row>
    <row r="3" spans="2:8" s="11" customFormat="1" ht="15">
      <c r="B3" s="1" t="s">
        <v>786</v>
      </c>
      <c r="C3"/>
      <c r="F3" s="45"/>
      <c r="G3" s="45"/>
      <c r="H3" s="45"/>
    </row>
    <row r="4" spans="2:8" s="11" customFormat="1" ht="15">
      <c r="B4" s="1" t="s">
        <v>785</v>
      </c>
      <c r="C4"/>
      <c r="F4" s="45"/>
      <c r="G4" s="45"/>
      <c r="H4" s="45"/>
    </row>
    <row r="7" spans="2:8" ht="17.25">
      <c r="B7" s="561" t="s">
        <v>59</v>
      </c>
      <c r="C7" s="561"/>
      <c r="D7" s="561"/>
      <c r="E7" s="561"/>
      <c r="F7" s="561"/>
      <c r="G7" s="46"/>
      <c r="H7" s="46"/>
    </row>
    <row r="8" spans="3:7" ht="16.5" customHeight="1" thickBot="1">
      <c r="C8" s="19"/>
      <c r="D8" s="19"/>
      <c r="E8" s="19"/>
      <c r="F8" s="19"/>
      <c r="G8" s="18"/>
    </row>
    <row r="9" spans="2:18" ht="25.5" customHeight="1">
      <c r="B9" s="534" t="s">
        <v>10</v>
      </c>
      <c r="C9" s="536" t="s">
        <v>207</v>
      </c>
      <c r="D9" s="538" t="s">
        <v>154</v>
      </c>
      <c r="E9" s="538" t="s">
        <v>153</v>
      </c>
      <c r="F9" s="564" t="s">
        <v>659</v>
      </c>
      <c r="G9" s="44"/>
      <c r="H9" s="44"/>
      <c r="I9" s="548"/>
      <c r="J9" s="549"/>
      <c r="K9" s="548"/>
      <c r="L9" s="549"/>
      <c r="M9" s="548"/>
      <c r="N9" s="549"/>
      <c r="O9" s="548"/>
      <c r="P9" s="549"/>
      <c r="Q9" s="549"/>
      <c r="R9" s="549"/>
    </row>
    <row r="10" spans="2:18" ht="36.75" customHeight="1" thickBot="1">
      <c r="B10" s="535"/>
      <c r="C10" s="563"/>
      <c r="D10" s="539"/>
      <c r="E10" s="539"/>
      <c r="F10" s="565"/>
      <c r="G10" s="43"/>
      <c r="H10" s="44"/>
      <c r="I10" s="548"/>
      <c r="J10" s="548"/>
      <c r="K10" s="548"/>
      <c r="L10" s="548"/>
      <c r="M10" s="548"/>
      <c r="N10" s="549"/>
      <c r="O10" s="548"/>
      <c r="P10" s="549"/>
      <c r="Q10" s="549"/>
      <c r="R10" s="549"/>
    </row>
    <row r="11" spans="2:18" s="53" customFormat="1" ht="36.75" customHeight="1">
      <c r="B11" s="296"/>
      <c r="C11" s="295" t="s">
        <v>794</v>
      </c>
      <c r="D11" s="297">
        <v>9</v>
      </c>
      <c r="E11" s="297">
        <v>8</v>
      </c>
      <c r="F11" s="298">
        <v>1</v>
      </c>
      <c r="G11" s="69"/>
      <c r="H11" s="69"/>
      <c r="I11" s="70"/>
      <c r="J11" s="70"/>
      <c r="K11" s="70"/>
      <c r="L11" s="70"/>
      <c r="M11" s="70"/>
      <c r="N11" s="57"/>
      <c r="O11" s="70"/>
      <c r="P11" s="57"/>
      <c r="Q11" s="57"/>
      <c r="R11" s="57"/>
    </row>
    <row r="12" spans="2:18" s="53" customFormat="1" ht="18">
      <c r="B12" s="299" t="s">
        <v>80</v>
      </c>
      <c r="C12" s="71" t="s">
        <v>38</v>
      </c>
      <c r="D12" s="385"/>
      <c r="E12" s="385">
        <v>1</v>
      </c>
      <c r="F12" s="300"/>
      <c r="G12" s="54"/>
      <c r="H12" s="54"/>
      <c r="I12" s="54"/>
      <c r="J12" s="54"/>
      <c r="K12" s="54"/>
      <c r="L12" s="54"/>
      <c r="M12" s="54"/>
      <c r="N12" s="54"/>
      <c r="O12" s="54"/>
      <c r="P12" s="54"/>
      <c r="Q12" s="54"/>
      <c r="R12" s="54"/>
    </row>
    <row r="13" spans="2:18" s="53" customFormat="1" ht="18">
      <c r="B13" s="299" t="s">
        <v>81</v>
      </c>
      <c r="C13" s="72" t="s">
        <v>137</v>
      </c>
      <c r="D13" s="52"/>
      <c r="E13" s="385" t="s">
        <v>796</v>
      </c>
      <c r="F13" s="300"/>
      <c r="G13" s="54"/>
      <c r="H13" s="54"/>
      <c r="I13" s="54"/>
      <c r="J13" s="54"/>
      <c r="K13" s="54"/>
      <c r="L13" s="54"/>
      <c r="M13" s="54"/>
      <c r="N13" s="54"/>
      <c r="O13" s="54"/>
      <c r="P13" s="54"/>
      <c r="Q13" s="54"/>
      <c r="R13" s="54"/>
    </row>
    <row r="14" spans="2:18" s="53" customFormat="1" ht="18">
      <c r="B14" s="299" t="s">
        <v>82</v>
      </c>
      <c r="C14" s="72"/>
      <c r="D14" s="52"/>
      <c r="E14" s="385"/>
      <c r="F14" s="300"/>
      <c r="G14" s="54"/>
      <c r="H14" s="54"/>
      <c r="I14" s="54"/>
      <c r="J14" s="54"/>
      <c r="K14" s="54"/>
      <c r="L14" s="54"/>
      <c r="M14" s="54"/>
      <c r="N14" s="54"/>
      <c r="O14" s="54"/>
      <c r="P14" s="54"/>
      <c r="Q14" s="54"/>
      <c r="R14" s="54"/>
    </row>
    <row r="15" spans="2:18" s="53" customFormat="1" ht="18">
      <c r="B15" s="299" t="s">
        <v>83</v>
      </c>
      <c r="C15" s="72"/>
      <c r="D15" s="52"/>
      <c r="E15" s="52"/>
      <c r="F15" s="300"/>
      <c r="G15" s="54"/>
      <c r="H15" s="54"/>
      <c r="I15" s="54"/>
      <c r="J15" s="54"/>
      <c r="K15" s="54"/>
      <c r="L15" s="54"/>
      <c r="M15" s="54"/>
      <c r="N15" s="54"/>
      <c r="O15" s="54"/>
      <c r="P15" s="54"/>
      <c r="Q15" s="54"/>
      <c r="R15" s="54"/>
    </row>
    <row r="16" spans="2:18" s="53" customFormat="1" ht="18">
      <c r="B16" s="299" t="s">
        <v>84</v>
      </c>
      <c r="C16" s="72"/>
      <c r="D16" s="52"/>
      <c r="E16" s="52"/>
      <c r="F16" s="300"/>
      <c r="G16" s="54"/>
      <c r="H16" s="54"/>
      <c r="I16" s="54"/>
      <c r="J16" s="54"/>
      <c r="K16" s="54"/>
      <c r="L16" s="54"/>
      <c r="M16" s="54"/>
      <c r="N16" s="54"/>
      <c r="O16" s="54"/>
      <c r="P16" s="54"/>
      <c r="Q16" s="54"/>
      <c r="R16" s="54"/>
    </row>
    <row r="17" spans="2:18" s="53" customFormat="1" ht="13.5" customHeight="1">
      <c r="B17" s="301"/>
      <c r="C17" s="72"/>
      <c r="D17" s="52"/>
      <c r="E17" s="52"/>
      <c r="F17" s="300"/>
      <c r="G17" s="54"/>
      <c r="H17" s="54"/>
      <c r="I17" s="54"/>
      <c r="J17" s="54"/>
      <c r="K17" s="54"/>
      <c r="L17" s="54"/>
      <c r="M17" s="54"/>
      <c r="N17" s="54"/>
      <c r="O17" s="54"/>
      <c r="P17" s="54"/>
      <c r="Q17" s="54"/>
      <c r="R17" s="54"/>
    </row>
    <row r="18" spans="2:18" s="53" customFormat="1" ht="18">
      <c r="B18" s="299" t="s">
        <v>85</v>
      </c>
      <c r="C18" s="71" t="s">
        <v>39</v>
      </c>
      <c r="D18" s="52"/>
      <c r="E18" s="52"/>
      <c r="F18" s="300"/>
      <c r="G18" s="54"/>
      <c r="H18" s="54"/>
      <c r="I18" s="54"/>
      <c r="J18" s="54"/>
      <c r="K18" s="54"/>
      <c r="L18" s="54"/>
      <c r="M18" s="54"/>
      <c r="N18" s="54"/>
      <c r="O18" s="54"/>
      <c r="P18" s="54"/>
      <c r="Q18" s="54"/>
      <c r="R18" s="54"/>
    </row>
    <row r="19" spans="2:18" s="53" customFormat="1" ht="18">
      <c r="B19" s="299" t="s">
        <v>86</v>
      </c>
      <c r="C19" s="51" t="s">
        <v>137</v>
      </c>
      <c r="D19" s="52"/>
      <c r="E19" s="52"/>
      <c r="F19" s="300"/>
      <c r="G19" s="54"/>
      <c r="H19" s="54"/>
      <c r="I19" s="54"/>
      <c r="J19" s="54"/>
      <c r="K19" s="54"/>
      <c r="L19" s="54"/>
      <c r="M19" s="54"/>
      <c r="N19" s="54"/>
      <c r="O19" s="54"/>
      <c r="P19" s="54"/>
      <c r="Q19" s="54"/>
      <c r="R19" s="54"/>
    </row>
    <row r="20" spans="2:18" s="53" customFormat="1" ht="18">
      <c r="B20" s="299" t="s">
        <v>87</v>
      </c>
      <c r="C20" s="51"/>
      <c r="D20" s="52"/>
      <c r="E20" s="52"/>
      <c r="F20" s="300"/>
      <c r="G20" s="54"/>
      <c r="H20" s="54"/>
      <c r="I20" s="54"/>
      <c r="J20" s="54"/>
      <c r="K20" s="54"/>
      <c r="L20" s="54"/>
      <c r="M20" s="54"/>
      <c r="N20" s="54"/>
      <c r="O20" s="54"/>
      <c r="P20" s="54"/>
      <c r="Q20" s="54"/>
      <c r="R20" s="54"/>
    </row>
    <row r="21" spans="2:18" s="53" customFormat="1" ht="18">
      <c r="B21" s="299" t="s">
        <v>88</v>
      </c>
      <c r="C21" s="51"/>
      <c r="D21" s="52"/>
      <c r="E21" s="52"/>
      <c r="F21" s="300"/>
      <c r="G21" s="54"/>
      <c r="H21" s="54"/>
      <c r="I21" s="54"/>
      <c r="J21" s="54"/>
      <c r="K21" s="54"/>
      <c r="L21" s="54"/>
      <c r="M21" s="54"/>
      <c r="N21" s="54"/>
      <c r="O21" s="54"/>
      <c r="P21" s="54"/>
      <c r="Q21" s="54"/>
      <c r="R21" s="54"/>
    </row>
    <row r="22" spans="2:18" s="41" customFormat="1" ht="36.75" customHeight="1" thickBot="1">
      <c r="B22" s="302"/>
      <c r="C22" s="303" t="s">
        <v>795</v>
      </c>
      <c r="D22" s="386">
        <v>9</v>
      </c>
      <c r="E22" s="386">
        <v>7</v>
      </c>
      <c r="F22" s="387">
        <v>1</v>
      </c>
      <c r="G22" s="73"/>
      <c r="H22" s="73"/>
      <c r="I22" s="73"/>
      <c r="J22" s="73"/>
      <c r="K22" s="73"/>
      <c r="L22" s="73"/>
      <c r="M22" s="73"/>
      <c r="N22" s="73"/>
      <c r="O22" s="73"/>
      <c r="P22" s="73"/>
      <c r="Q22" s="73"/>
      <c r="R22" s="73"/>
    </row>
    <row r="23" spans="2:18" s="53" customFormat="1" ht="18">
      <c r="B23" s="74"/>
      <c r="C23" s="75"/>
      <c r="D23" s="54"/>
      <c r="E23" s="54"/>
      <c r="F23" s="54"/>
      <c r="G23" s="54"/>
      <c r="H23" s="54"/>
      <c r="I23" s="54"/>
      <c r="J23" s="54"/>
      <c r="K23" s="54"/>
      <c r="L23" s="54"/>
      <c r="M23" s="54"/>
      <c r="N23" s="54"/>
      <c r="O23" s="54"/>
      <c r="P23" s="54"/>
      <c r="Q23" s="54"/>
      <c r="R23" s="54"/>
    </row>
    <row r="24" spans="6:18" s="53" customFormat="1" ht="18">
      <c r="F24" s="54"/>
      <c r="G24" s="54"/>
      <c r="H24" s="54"/>
      <c r="I24" s="54"/>
      <c r="J24" s="54"/>
      <c r="K24" s="54"/>
      <c r="L24" s="54"/>
      <c r="M24" s="54"/>
      <c r="N24" s="54"/>
      <c r="O24" s="54"/>
      <c r="P24" s="54"/>
      <c r="Q24" s="54"/>
      <c r="R24" s="54"/>
    </row>
    <row r="25" spans="3:18" s="53" customFormat="1" ht="18">
      <c r="C25" s="53" t="s">
        <v>676</v>
      </c>
      <c r="F25" s="54"/>
      <c r="G25" s="54"/>
      <c r="H25" s="54"/>
      <c r="I25" s="54"/>
      <c r="J25" s="54"/>
      <c r="K25" s="54"/>
      <c r="L25" s="54"/>
      <c r="M25" s="54"/>
      <c r="N25" s="54"/>
      <c r="O25" s="54"/>
      <c r="P25" s="54"/>
      <c r="Q25" s="54"/>
      <c r="R25" s="54"/>
    </row>
    <row r="26" spans="3:18" s="53" customFormat="1" ht="18">
      <c r="C26" s="53" t="s">
        <v>677</v>
      </c>
      <c r="F26" s="54"/>
      <c r="G26" s="54"/>
      <c r="H26" s="54"/>
      <c r="I26" s="54"/>
      <c r="J26" s="54"/>
      <c r="K26" s="54"/>
      <c r="L26" s="54"/>
      <c r="M26" s="54"/>
      <c r="N26" s="54"/>
      <c r="O26" s="54"/>
      <c r="P26" s="54"/>
      <c r="Q26" s="54"/>
      <c r="R26" s="54"/>
    </row>
    <row r="27" spans="6:18" s="53" customFormat="1" ht="18">
      <c r="F27" s="54"/>
      <c r="G27" s="54"/>
      <c r="H27" s="54"/>
      <c r="I27" s="54"/>
      <c r="J27" s="54"/>
      <c r="K27" s="54"/>
      <c r="L27" s="54"/>
      <c r="M27" s="54"/>
      <c r="N27" s="54"/>
      <c r="O27" s="54"/>
      <c r="P27" s="54"/>
      <c r="Q27" s="54"/>
      <c r="R27" s="54"/>
    </row>
    <row r="28" spans="6:18" s="53" customFormat="1" ht="18.75" customHeight="1">
      <c r="F28" s="54"/>
      <c r="G28" s="54"/>
      <c r="H28" s="54"/>
      <c r="I28" s="54"/>
      <c r="J28" s="54"/>
      <c r="K28" s="54"/>
      <c r="L28" s="54"/>
      <c r="M28" s="54"/>
      <c r="N28" s="54"/>
      <c r="O28" s="54"/>
      <c r="P28" s="54"/>
      <c r="Q28" s="54"/>
      <c r="R28" s="54"/>
    </row>
    <row r="29" spans="2:18" s="53" customFormat="1" ht="18">
      <c r="B29" s="546" t="s">
        <v>793</v>
      </c>
      <c r="C29" s="546"/>
      <c r="E29" s="562" t="s">
        <v>670</v>
      </c>
      <c r="F29" s="562"/>
      <c r="G29" s="562"/>
      <c r="H29" s="54"/>
      <c r="I29" s="54"/>
      <c r="J29" s="54"/>
      <c r="K29" s="54"/>
      <c r="L29" s="54"/>
      <c r="M29" s="54"/>
      <c r="N29" s="54"/>
      <c r="O29" s="54"/>
      <c r="P29" s="54"/>
      <c r="Q29" s="54"/>
      <c r="R29" s="54"/>
    </row>
    <row r="30" spans="4:18" ht="18">
      <c r="D30" s="55" t="s">
        <v>75</v>
      </c>
      <c r="I30" s="3"/>
      <c r="J30" s="3"/>
      <c r="K30" s="3"/>
      <c r="L30" s="3"/>
      <c r="M30" s="3"/>
      <c r="N30" s="3"/>
      <c r="O30" s="3"/>
      <c r="P30" s="3"/>
      <c r="Q30" s="3"/>
      <c r="R30" s="3"/>
    </row>
    <row r="33" ht="15">
      <c r="K33" s="2" t="s">
        <v>672</v>
      </c>
    </row>
  </sheetData>
  <sheetProtection/>
  <mergeCells count="18">
    <mergeCell ref="B7:F7"/>
    <mergeCell ref="E29:G29"/>
    <mergeCell ref="I9:I10"/>
    <mergeCell ref="J9:J10"/>
    <mergeCell ref="B9:B10"/>
    <mergeCell ref="C9:C10"/>
    <mergeCell ref="D9:D10"/>
    <mergeCell ref="E9:E10"/>
    <mergeCell ref="F9:F10"/>
    <mergeCell ref="B29:C29"/>
    <mergeCell ref="R9:R10"/>
    <mergeCell ref="K9:K10"/>
    <mergeCell ref="L9:L10"/>
    <mergeCell ref="M9:M10"/>
    <mergeCell ref="N9:N10"/>
    <mergeCell ref="Q9:Q10"/>
    <mergeCell ref="O9:O10"/>
    <mergeCell ref="P9:P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rgb="FF00B0F0"/>
    <pageSetUpPr fitToPage="1"/>
  </sheetPr>
  <dimension ref="B2:R31"/>
  <sheetViews>
    <sheetView zoomScale="75" zoomScaleNormal="75" zoomScalePageLayoutView="0" workbookViewId="0" topLeftCell="A1">
      <selection activeCell="D6" sqref="D6"/>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3" customWidth="1"/>
    <col min="19" max="16384" width="9.140625" style="2" customWidth="1"/>
  </cols>
  <sheetData>
    <row r="2" spans="2:17" ht="15">
      <c r="B2" s="1" t="s">
        <v>786</v>
      </c>
      <c r="C2"/>
      <c r="Q2" s="16" t="s">
        <v>651</v>
      </c>
    </row>
    <row r="3" spans="2:3" ht="15">
      <c r="B3" s="1" t="s">
        <v>785</v>
      </c>
      <c r="C3"/>
    </row>
    <row r="4" ht="15">
      <c r="E4" s="8"/>
    </row>
    <row r="5" spans="2:17" ht="20.25">
      <c r="B5" s="552" t="s">
        <v>69</v>
      </c>
      <c r="C5" s="552"/>
      <c r="D5" s="552"/>
      <c r="E5" s="552"/>
      <c r="F5" s="552"/>
      <c r="G5" s="552"/>
      <c r="H5" s="552"/>
      <c r="I5" s="552"/>
      <c r="J5" s="552"/>
      <c r="K5" s="552"/>
      <c r="L5" s="552"/>
      <c r="M5" s="552"/>
      <c r="N5" s="552"/>
      <c r="O5" s="552"/>
      <c r="P5" s="552"/>
      <c r="Q5" s="552"/>
    </row>
    <row r="6" spans="5:12" ht="15">
      <c r="E6" s="9"/>
      <c r="F6" s="9"/>
      <c r="G6" s="9"/>
      <c r="H6" s="9"/>
      <c r="I6" s="9"/>
      <c r="J6" s="9"/>
      <c r="K6" s="9"/>
      <c r="L6" s="9"/>
    </row>
    <row r="7" spans="3:18" ht="15">
      <c r="C7" s="566"/>
      <c r="D7" s="566"/>
      <c r="E7" s="566"/>
      <c r="F7" s="566"/>
      <c r="G7" s="566"/>
      <c r="H7" s="566"/>
      <c r="I7" s="566"/>
      <c r="J7" s="566"/>
      <c r="K7" s="566"/>
      <c r="L7" s="566"/>
      <c r="M7" s="566"/>
      <c r="N7" s="566"/>
      <c r="O7" s="566"/>
      <c r="P7" s="566"/>
      <c r="Q7" s="566"/>
      <c r="R7" s="566"/>
    </row>
    <row r="8" spans="3:18" ht="15">
      <c r="C8" s="567"/>
      <c r="D8" s="567"/>
      <c r="E8" s="567"/>
      <c r="F8" s="567"/>
      <c r="G8" s="567"/>
      <c r="H8" s="567"/>
      <c r="I8" s="567"/>
      <c r="J8" s="567"/>
      <c r="K8" s="567"/>
      <c r="L8" s="567"/>
      <c r="M8" s="567"/>
      <c r="N8" s="567"/>
      <c r="O8" s="567"/>
      <c r="P8" s="567"/>
      <c r="Q8" s="567"/>
      <c r="R8" s="567"/>
    </row>
    <row r="9" ht="15.75" thickBot="1">
      <c r="E9" s="9"/>
    </row>
    <row r="10" spans="2:18" ht="15">
      <c r="B10" s="570" t="s">
        <v>9</v>
      </c>
      <c r="C10" s="509" t="s">
        <v>6</v>
      </c>
      <c r="D10" s="573" t="s">
        <v>70</v>
      </c>
      <c r="E10" s="509" t="s">
        <v>24</v>
      </c>
      <c r="F10" s="509"/>
      <c r="G10" s="509"/>
      <c r="H10" s="509"/>
      <c r="I10" s="509"/>
      <c r="J10" s="509"/>
      <c r="K10" s="509"/>
      <c r="L10" s="509"/>
      <c r="M10" s="509"/>
      <c r="N10" s="509"/>
      <c r="O10" s="509"/>
      <c r="P10" s="509"/>
      <c r="Q10" s="266" t="s">
        <v>7</v>
      </c>
      <c r="R10" s="15"/>
    </row>
    <row r="11" spans="2:17" ht="16.5" customHeight="1">
      <c r="B11" s="571"/>
      <c r="C11" s="568"/>
      <c r="D11" s="574"/>
      <c r="E11" s="569" t="s">
        <v>12</v>
      </c>
      <c r="F11" s="569" t="s">
        <v>13</v>
      </c>
      <c r="G11" s="569" t="s">
        <v>14</v>
      </c>
      <c r="H11" s="569" t="s">
        <v>15</v>
      </c>
      <c r="I11" s="569" t="s">
        <v>16</v>
      </c>
      <c r="J11" s="569" t="s">
        <v>17</v>
      </c>
      <c r="K11" s="569" t="s">
        <v>18</v>
      </c>
      <c r="L11" s="569" t="s">
        <v>19</v>
      </c>
      <c r="M11" s="569" t="s">
        <v>20</v>
      </c>
      <c r="N11" s="569" t="s">
        <v>21</v>
      </c>
      <c r="O11" s="569" t="s">
        <v>22</v>
      </c>
      <c r="P11" s="569" t="s">
        <v>23</v>
      </c>
      <c r="Q11" s="267" t="s">
        <v>25</v>
      </c>
    </row>
    <row r="12" spans="2:17" ht="32.25" customHeight="1">
      <c r="B12" s="572"/>
      <c r="C12" s="568"/>
      <c r="D12" s="574"/>
      <c r="E12" s="569"/>
      <c r="F12" s="569"/>
      <c r="G12" s="569"/>
      <c r="H12" s="569"/>
      <c r="I12" s="569"/>
      <c r="J12" s="569"/>
      <c r="K12" s="569"/>
      <c r="L12" s="569"/>
      <c r="M12" s="569"/>
      <c r="N12" s="569"/>
      <c r="O12" s="569"/>
      <c r="P12" s="569"/>
      <c r="Q12" s="267" t="s">
        <v>71</v>
      </c>
    </row>
    <row r="13" spans="2:17" ht="15">
      <c r="B13" s="165" t="s">
        <v>80</v>
      </c>
      <c r="C13" s="13"/>
      <c r="D13" s="12"/>
      <c r="E13" s="12"/>
      <c r="F13" s="12"/>
      <c r="G13" s="12"/>
      <c r="H13" s="12"/>
      <c r="I13" s="12"/>
      <c r="J13" s="12"/>
      <c r="K13" s="12"/>
      <c r="L13" s="12"/>
      <c r="M13" s="12"/>
      <c r="N13" s="12"/>
      <c r="O13" s="12"/>
      <c r="P13" s="12"/>
      <c r="Q13" s="267"/>
    </row>
    <row r="14" spans="2:17" ht="15">
      <c r="B14" s="165" t="s">
        <v>81</v>
      </c>
      <c r="C14" s="14"/>
      <c r="D14" s="12"/>
      <c r="E14" s="12"/>
      <c r="F14" s="12"/>
      <c r="G14" s="12"/>
      <c r="H14" s="12"/>
      <c r="I14" s="12"/>
      <c r="J14" s="12"/>
      <c r="K14" s="12"/>
      <c r="L14" s="12"/>
      <c r="M14" s="12"/>
      <c r="N14" s="12"/>
      <c r="O14" s="12"/>
      <c r="P14" s="12"/>
      <c r="Q14" s="267"/>
    </row>
    <row r="15" spans="2:17" ht="15">
      <c r="B15" s="165" t="s">
        <v>82</v>
      </c>
      <c r="C15" s="14"/>
      <c r="D15" s="12"/>
      <c r="E15" s="12"/>
      <c r="F15" s="12"/>
      <c r="G15" s="12"/>
      <c r="H15" s="12"/>
      <c r="I15" s="12"/>
      <c r="J15" s="12"/>
      <c r="K15" s="12"/>
      <c r="L15" s="12"/>
      <c r="M15" s="12"/>
      <c r="N15" s="12"/>
      <c r="O15" s="12"/>
      <c r="P15" s="12"/>
      <c r="Q15" s="267"/>
    </row>
    <row r="16" spans="2:18" ht="15">
      <c r="B16" s="165" t="s">
        <v>83</v>
      </c>
      <c r="C16" s="14"/>
      <c r="D16" s="12"/>
      <c r="E16" s="12"/>
      <c r="F16" s="12"/>
      <c r="G16" s="12"/>
      <c r="H16" s="12"/>
      <c r="I16" s="12"/>
      <c r="J16" s="12"/>
      <c r="K16" s="12"/>
      <c r="L16" s="12"/>
      <c r="M16" s="12"/>
      <c r="N16" s="12"/>
      <c r="O16" s="12"/>
      <c r="P16" s="12"/>
      <c r="Q16" s="267"/>
      <c r="R16" s="18"/>
    </row>
    <row r="17" spans="2:17" ht="15">
      <c r="B17" s="165" t="s">
        <v>84</v>
      </c>
      <c r="C17" s="14"/>
      <c r="D17" s="12"/>
      <c r="E17" s="12"/>
      <c r="F17" s="12"/>
      <c r="G17" s="12"/>
      <c r="H17" s="12"/>
      <c r="I17" s="12"/>
      <c r="J17" s="12"/>
      <c r="K17" s="12"/>
      <c r="L17" s="12"/>
      <c r="M17" s="12"/>
      <c r="N17" s="12"/>
      <c r="O17" s="12"/>
      <c r="P17" s="12"/>
      <c r="Q17" s="267"/>
    </row>
    <row r="18" spans="2:17" ht="15">
      <c r="B18" s="165" t="s">
        <v>85</v>
      </c>
      <c r="C18" s="14"/>
      <c r="D18" s="12"/>
      <c r="E18" s="12"/>
      <c r="F18" s="12"/>
      <c r="G18" s="12"/>
      <c r="H18" s="12"/>
      <c r="I18" s="12"/>
      <c r="J18" s="12"/>
      <c r="K18" s="12"/>
      <c r="L18" s="12"/>
      <c r="M18" s="12"/>
      <c r="N18" s="12"/>
      <c r="O18" s="12"/>
      <c r="P18" s="12"/>
      <c r="Q18" s="267"/>
    </row>
    <row r="19" spans="2:17" ht="15">
      <c r="B19" s="165" t="s">
        <v>86</v>
      </c>
      <c r="C19" s="13"/>
      <c r="D19" s="12"/>
      <c r="E19" s="12"/>
      <c r="F19" s="12"/>
      <c r="G19" s="12"/>
      <c r="H19" s="12"/>
      <c r="I19" s="12"/>
      <c r="J19" s="12"/>
      <c r="K19" s="12"/>
      <c r="L19" s="12"/>
      <c r="M19" s="12"/>
      <c r="N19" s="12"/>
      <c r="O19" s="12"/>
      <c r="P19" s="12"/>
      <c r="Q19" s="267"/>
    </row>
    <row r="20" spans="2:17" ht="15">
      <c r="B20" s="165" t="s">
        <v>87</v>
      </c>
      <c r="C20" s="14"/>
      <c r="D20" s="12"/>
      <c r="E20" s="12"/>
      <c r="F20" s="12"/>
      <c r="G20" s="12"/>
      <c r="H20" s="12"/>
      <c r="I20" s="12"/>
      <c r="J20" s="12"/>
      <c r="K20" s="12"/>
      <c r="L20" s="12"/>
      <c r="M20" s="12"/>
      <c r="N20" s="12"/>
      <c r="O20" s="12"/>
      <c r="P20" s="12"/>
      <c r="Q20" s="267"/>
    </row>
    <row r="21" spans="2:17" ht="15">
      <c r="B21" s="165" t="s">
        <v>88</v>
      </c>
      <c r="C21" s="13"/>
      <c r="D21" s="12"/>
      <c r="E21" s="12"/>
      <c r="F21" s="12"/>
      <c r="G21" s="12"/>
      <c r="H21" s="12"/>
      <c r="I21" s="12"/>
      <c r="J21" s="12"/>
      <c r="K21" s="12"/>
      <c r="L21" s="12"/>
      <c r="M21" s="12"/>
      <c r="N21" s="12"/>
      <c r="O21" s="12"/>
      <c r="P21" s="12"/>
      <c r="Q21" s="267"/>
    </row>
    <row r="22" spans="2:17" ht="15">
      <c r="B22" s="165" t="s">
        <v>89</v>
      </c>
      <c r="C22" s="14"/>
      <c r="D22" s="12"/>
      <c r="E22" s="12"/>
      <c r="F22" s="12"/>
      <c r="G22" s="12"/>
      <c r="H22" s="12"/>
      <c r="I22" s="12"/>
      <c r="J22" s="12"/>
      <c r="K22" s="12"/>
      <c r="L22" s="12"/>
      <c r="M22" s="12"/>
      <c r="N22" s="12"/>
      <c r="O22" s="12"/>
      <c r="P22" s="12"/>
      <c r="Q22" s="267"/>
    </row>
    <row r="23" spans="2:17" ht="15">
      <c r="B23" s="165" t="s">
        <v>90</v>
      </c>
      <c r="C23" s="14"/>
      <c r="D23" s="12"/>
      <c r="E23" s="12"/>
      <c r="F23" s="12"/>
      <c r="G23" s="12"/>
      <c r="H23" s="12"/>
      <c r="I23" s="12"/>
      <c r="J23" s="12"/>
      <c r="K23" s="12"/>
      <c r="L23" s="12"/>
      <c r="M23" s="12"/>
      <c r="N23" s="12"/>
      <c r="O23" s="12"/>
      <c r="P23" s="12"/>
      <c r="Q23" s="267"/>
    </row>
    <row r="24" spans="2:17" ht="15">
      <c r="B24" s="165" t="s">
        <v>91</v>
      </c>
      <c r="C24" s="14"/>
      <c r="D24" s="12"/>
      <c r="E24" s="12"/>
      <c r="F24" s="12"/>
      <c r="G24" s="12"/>
      <c r="H24" s="12"/>
      <c r="I24" s="12"/>
      <c r="J24" s="12"/>
      <c r="K24" s="12"/>
      <c r="L24" s="12"/>
      <c r="M24" s="12"/>
      <c r="N24" s="12"/>
      <c r="O24" s="12"/>
      <c r="P24" s="12"/>
      <c r="Q24" s="267"/>
    </row>
    <row r="25" spans="2:17" ht="15">
      <c r="B25" s="165" t="s">
        <v>92</v>
      </c>
      <c r="C25" s="14"/>
      <c r="D25" s="12"/>
      <c r="E25" s="12"/>
      <c r="F25" s="12"/>
      <c r="G25" s="12"/>
      <c r="H25" s="12"/>
      <c r="I25" s="12"/>
      <c r="J25" s="12"/>
      <c r="K25" s="12"/>
      <c r="L25" s="12"/>
      <c r="M25" s="12"/>
      <c r="N25" s="12"/>
      <c r="O25" s="12"/>
      <c r="P25" s="12"/>
      <c r="Q25" s="267"/>
    </row>
    <row r="26" spans="2:17" ht="15">
      <c r="B26" s="165" t="s">
        <v>93</v>
      </c>
      <c r="C26" s="14"/>
      <c r="D26" s="12"/>
      <c r="E26" s="12"/>
      <c r="F26" s="12"/>
      <c r="G26" s="12"/>
      <c r="H26" s="12"/>
      <c r="I26" s="12"/>
      <c r="J26" s="12"/>
      <c r="K26" s="12"/>
      <c r="L26" s="12"/>
      <c r="M26" s="12"/>
      <c r="N26" s="12"/>
      <c r="O26" s="12"/>
      <c r="P26" s="12"/>
      <c r="Q26" s="267"/>
    </row>
    <row r="27" spans="2:17" ht="15.75" thickBot="1">
      <c r="B27" s="166" t="s">
        <v>94</v>
      </c>
      <c r="C27" s="268"/>
      <c r="D27" s="269"/>
      <c r="E27" s="269"/>
      <c r="F27" s="269"/>
      <c r="G27" s="269"/>
      <c r="H27" s="269"/>
      <c r="I27" s="269"/>
      <c r="J27" s="269"/>
      <c r="K27" s="269"/>
      <c r="L27" s="269"/>
      <c r="M27" s="269"/>
      <c r="N27" s="269"/>
      <c r="O27" s="269"/>
      <c r="P27" s="269"/>
      <c r="Q27" s="270"/>
    </row>
    <row r="28" spans="3:17" ht="24.75" customHeight="1">
      <c r="C28" s="15"/>
      <c r="D28" s="15"/>
      <c r="E28" s="15"/>
      <c r="F28" s="15"/>
      <c r="G28" s="15"/>
      <c r="H28" s="15"/>
      <c r="I28" s="15"/>
      <c r="J28" s="15"/>
      <c r="K28" s="15"/>
      <c r="L28" s="15"/>
      <c r="M28" s="15"/>
      <c r="N28" s="15"/>
      <c r="O28" s="15"/>
      <c r="P28" s="15"/>
      <c r="Q28" s="15"/>
    </row>
    <row r="30" spans="2:14" ht="15">
      <c r="B30" s="546" t="s">
        <v>793</v>
      </c>
      <c r="C30" s="546"/>
      <c r="N30" s="35" t="s">
        <v>77</v>
      </c>
    </row>
    <row r="31" ht="15">
      <c r="H31" s="34" t="s">
        <v>75</v>
      </c>
    </row>
  </sheetData>
  <sheetProtection/>
  <mergeCells count="20">
    <mergeCell ref="B30:C30"/>
    <mergeCell ref="B5:Q5"/>
    <mergeCell ref="B10:B12"/>
    <mergeCell ref="P11:P12"/>
    <mergeCell ref="L11:L12"/>
    <mergeCell ref="M11:M12"/>
    <mergeCell ref="N11:N12"/>
    <mergeCell ref="O11:O12"/>
    <mergeCell ref="J11:J12"/>
    <mergeCell ref="D10:D12"/>
    <mergeCell ref="C7:R7"/>
    <mergeCell ref="C8:R8"/>
    <mergeCell ref="C10:C12"/>
    <mergeCell ref="E10:P10"/>
    <mergeCell ref="E11:E12"/>
    <mergeCell ref="F11:F12"/>
    <mergeCell ref="K11:K12"/>
    <mergeCell ref="G11:G12"/>
    <mergeCell ref="H11:H12"/>
    <mergeCell ref="I11:I12"/>
  </mergeCells>
  <printOptions/>
  <pageMargins left="0.75" right="0.75" top="1" bottom="1" header="0.5" footer="0.5"/>
  <pageSetup fitToHeight="1" fitToWidth="1" orientation="landscape" scale="55" r:id="rId1"/>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tabColor rgb="FF00B0F0"/>
    <pageSetUpPr fitToPage="1"/>
  </sheetPr>
  <dimension ref="B3:J55"/>
  <sheetViews>
    <sheetView zoomScale="75" zoomScaleNormal="75" zoomScalePageLayoutView="0" workbookViewId="0" topLeftCell="A19">
      <selection activeCell="D27" sqref="D27"/>
    </sheetView>
  </sheetViews>
  <sheetFormatPr defaultColWidth="9.140625" defaultRowHeight="12.75"/>
  <cols>
    <col min="1" max="1" width="19.421875" style="21" customWidth="1"/>
    <col min="2" max="7" width="30.140625" style="21" customWidth="1"/>
    <col min="8" max="8" width="18.8515625" style="21" customWidth="1"/>
    <col min="9" max="9" width="15.57421875" style="21" customWidth="1"/>
    <col min="10" max="16384" width="9.140625" style="21" customWidth="1"/>
  </cols>
  <sheetData>
    <row r="2" ht="17.25" customHeight="1"/>
    <row r="3" spans="2:7" ht="15">
      <c r="B3" s="1" t="s">
        <v>786</v>
      </c>
      <c r="C3"/>
      <c r="D3" s="11"/>
      <c r="E3" s="11"/>
      <c r="F3" s="11"/>
      <c r="G3" s="16" t="s">
        <v>650</v>
      </c>
    </row>
    <row r="4" spans="2:6" ht="15">
      <c r="B4" s="1" t="s">
        <v>785</v>
      </c>
      <c r="C4"/>
      <c r="D4" s="11"/>
      <c r="E4" s="11"/>
      <c r="F4" s="11"/>
    </row>
    <row r="7" spans="2:9" ht="22.5" customHeight="1">
      <c r="B7" s="584" t="s">
        <v>626</v>
      </c>
      <c r="C7" s="584"/>
      <c r="D7" s="584"/>
      <c r="E7" s="584"/>
      <c r="F7" s="584"/>
      <c r="G7" s="584"/>
      <c r="H7" s="23"/>
      <c r="I7" s="23"/>
    </row>
    <row r="8" spans="7:9" ht="15">
      <c r="G8" s="22"/>
      <c r="H8" s="22"/>
      <c r="I8" s="22"/>
    </row>
    <row r="9" ht="15.75" thickBot="1">
      <c r="G9" s="127" t="s">
        <v>4</v>
      </c>
    </row>
    <row r="10" spans="2:10" s="76" customFormat="1" ht="18" customHeight="1">
      <c r="B10" s="575" t="s">
        <v>808</v>
      </c>
      <c r="C10" s="576"/>
      <c r="D10" s="576"/>
      <c r="E10" s="576"/>
      <c r="F10" s="576"/>
      <c r="G10" s="577"/>
      <c r="J10" s="77"/>
    </row>
    <row r="11" spans="2:7" s="76" customFormat="1" ht="21.75" customHeight="1">
      <c r="B11" s="578"/>
      <c r="C11" s="579"/>
      <c r="D11" s="579"/>
      <c r="E11" s="579"/>
      <c r="F11" s="579"/>
      <c r="G11" s="580"/>
    </row>
    <row r="12" spans="2:7" s="76" customFormat="1" ht="54.75" customHeight="1">
      <c r="B12" s="160" t="s">
        <v>630</v>
      </c>
      <c r="C12" s="105" t="s">
        <v>66</v>
      </c>
      <c r="D12" s="105" t="s">
        <v>627</v>
      </c>
      <c r="E12" s="105" t="s">
        <v>628</v>
      </c>
      <c r="F12" s="105" t="s">
        <v>633</v>
      </c>
      <c r="G12" s="106" t="s">
        <v>678</v>
      </c>
    </row>
    <row r="13" spans="2:7" s="76" customFormat="1" ht="17.25" customHeight="1">
      <c r="B13" s="104"/>
      <c r="C13" s="105">
        <v>1</v>
      </c>
      <c r="D13" s="105">
        <v>2</v>
      </c>
      <c r="E13" s="105">
        <v>3</v>
      </c>
      <c r="F13" s="105" t="s">
        <v>634</v>
      </c>
      <c r="G13" s="106">
        <v>5</v>
      </c>
    </row>
    <row r="14" spans="2:7" s="76" customFormat="1" ht="33" customHeight="1">
      <c r="B14" s="107" t="s">
        <v>629</v>
      </c>
      <c r="C14" s="447">
        <v>87480667</v>
      </c>
      <c r="D14" s="447">
        <v>59982595.24</v>
      </c>
      <c r="E14" s="447">
        <v>59982595.24</v>
      </c>
      <c r="F14" s="449">
        <f>D14-E14</f>
        <v>0</v>
      </c>
      <c r="G14" s="450"/>
    </row>
    <row r="15" spans="2:7" s="76" customFormat="1" ht="33" customHeight="1">
      <c r="B15" s="108" t="s">
        <v>660</v>
      </c>
      <c r="C15" s="446"/>
      <c r="D15" s="447"/>
      <c r="E15" s="448"/>
      <c r="F15" s="447"/>
      <c r="G15" s="450"/>
    </row>
    <row r="16" spans="2:7" s="76" customFormat="1" ht="33" customHeight="1" thickBot="1">
      <c r="B16" s="109" t="s">
        <v>635</v>
      </c>
      <c r="C16" s="273">
        <f>C14+C15</f>
        <v>87480667</v>
      </c>
      <c r="D16" s="273">
        <f>D14+D15</f>
        <v>59982595.24</v>
      </c>
      <c r="E16" s="273">
        <f>E14+E15</f>
        <v>59982595.24</v>
      </c>
      <c r="F16" s="273">
        <f>F14+F15</f>
        <v>0</v>
      </c>
      <c r="G16" s="97"/>
    </row>
    <row r="17" spans="2:7" s="76" customFormat="1" ht="42.75" customHeight="1" thickBot="1">
      <c r="B17" s="110"/>
      <c r="C17" s="111"/>
      <c r="D17" s="112"/>
      <c r="E17" s="113"/>
      <c r="F17" s="306" t="s">
        <v>4</v>
      </c>
      <c r="G17" s="306"/>
    </row>
    <row r="18" spans="2:8" s="76" customFormat="1" ht="33" customHeight="1">
      <c r="B18" s="581" t="s">
        <v>809</v>
      </c>
      <c r="C18" s="541"/>
      <c r="D18" s="541"/>
      <c r="E18" s="541"/>
      <c r="F18" s="582"/>
      <c r="G18" s="307"/>
      <c r="H18" s="304"/>
    </row>
    <row r="19" spans="2:7" s="76" customFormat="1" ht="18">
      <c r="B19" s="114"/>
      <c r="C19" s="105" t="s">
        <v>680</v>
      </c>
      <c r="D19" s="105" t="s">
        <v>681</v>
      </c>
      <c r="E19" s="105" t="s">
        <v>682</v>
      </c>
      <c r="F19" s="308" t="s">
        <v>683</v>
      </c>
      <c r="G19" s="305"/>
    </row>
    <row r="20" spans="2:7" s="76" customFormat="1" ht="33" customHeight="1">
      <c r="B20" s="107" t="s">
        <v>629</v>
      </c>
      <c r="C20" s="272">
        <v>19921628.82</v>
      </c>
      <c r="D20" s="272">
        <v>10169094</v>
      </c>
      <c r="E20" s="272">
        <v>11684241</v>
      </c>
      <c r="F20" s="309">
        <v>8369037</v>
      </c>
      <c r="G20" s="26"/>
    </row>
    <row r="21" spans="2:8" ht="33" customHeight="1">
      <c r="B21" s="149" t="s">
        <v>660</v>
      </c>
      <c r="C21" s="440"/>
      <c r="D21" s="440">
        <v>3517478.58</v>
      </c>
      <c r="E21" s="441">
        <v>1368271.42</v>
      </c>
      <c r="F21" s="442">
        <v>2155000</v>
      </c>
      <c r="G21" s="26"/>
      <c r="H21" s="26"/>
    </row>
    <row r="22" spans="2:8" ht="33" customHeight="1" thickBot="1">
      <c r="B22" s="109" t="s">
        <v>635</v>
      </c>
      <c r="C22" s="443">
        <f>C21+C20</f>
        <v>19921628.82</v>
      </c>
      <c r="D22" s="443">
        <f>D21+D20</f>
        <v>13686572.58</v>
      </c>
      <c r="E22" s="443">
        <f>E21+E20</f>
        <v>13052512.42</v>
      </c>
      <c r="F22" s="443">
        <f>F21+F20</f>
        <v>10524037</v>
      </c>
      <c r="G22" s="26"/>
      <c r="H22" s="26"/>
    </row>
    <row r="23" ht="33" customHeight="1" thickBot="1">
      <c r="G23" s="127" t="s">
        <v>4</v>
      </c>
    </row>
    <row r="24" spans="2:7" ht="33" customHeight="1">
      <c r="B24" s="581" t="s">
        <v>810</v>
      </c>
      <c r="C24" s="541"/>
      <c r="D24" s="541"/>
      <c r="E24" s="541"/>
      <c r="F24" s="541"/>
      <c r="G24" s="582"/>
    </row>
    <row r="25" spans="2:7" ht="47.25" customHeight="1">
      <c r="B25" s="107" t="s">
        <v>630</v>
      </c>
      <c r="C25" s="105" t="s">
        <v>66</v>
      </c>
      <c r="D25" s="105" t="s">
        <v>627</v>
      </c>
      <c r="E25" s="105" t="s">
        <v>628</v>
      </c>
      <c r="F25" s="105" t="s">
        <v>633</v>
      </c>
      <c r="G25" s="106" t="s">
        <v>751</v>
      </c>
    </row>
    <row r="26" spans="2:7" ht="17.25" customHeight="1">
      <c r="B26" s="585" t="s">
        <v>629</v>
      </c>
      <c r="C26" s="105">
        <v>1</v>
      </c>
      <c r="D26" s="105">
        <v>2</v>
      </c>
      <c r="E26" s="105">
        <v>3</v>
      </c>
      <c r="F26" s="105" t="s">
        <v>634</v>
      </c>
      <c r="G26" s="106">
        <v>5</v>
      </c>
    </row>
    <row r="27" spans="2:7" ht="33" customHeight="1">
      <c r="B27" s="586"/>
      <c r="C27" s="272">
        <v>19921628.82</v>
      </c>
      <c r="D27" s="271">
        <v>15495186.86</v>
      </c>
      <c r="E27" s="271">
        <v>15495186.86</v>
      </c>
      <c r="F27" s="271">
        <f>D27-E27</f>
        <v>0</v>
      </c>
      <c r="G27" s="445">
        <f>E27/C27*100</f>
        <v>77.78072265076968</v>
      </c>
    </row>
    <row r="28" spans="2:7" ht="33" customHeight="1">
      <c r="B28" s="149" t="s">
        <v>660</v>
      </c>
      <c r="C28" s="440"/>
      <c r="D28" s="274"/>
      <c r="E28" s="274"/>
      <c r="F28" s="274"/>
      <c r="G28" s="444"/>
    </row>
    <row r="29" spans="2:7" ht="33" customHeight="1" thickBot="1">
      <c r="B29" s="109" t="s">
        <v>635</v>
      </c>
      <c r="C29" s="443">
        <f>C28+C27</f>
        <v>19921628.82</v>
      </c>
      <c r="D29" s="443">
        <f>D28+D27</f>
        <v>15495186.86</v>
      </c>
      <c r="E29" s="443">
        <f>E28+E27</f>
        <v>15495186.86</v>
      </c>
      <c r="F29" s="443">
        <f>F28+F27</f>
        <v>0</v>
      </c>
      <c r="G29" s="443">
        <f>G28+G27</f>
        <v>77.78072265076968</v>
      </c>
    </row>
    <row r="30" ht="33" customHeight="1" thickBot="1">
      <c r="G30" s="127" t="s">
        <v>4</v>
      </c>
    </row>
    <row r="31" spans="2:7" ht="33" customHeight="1">
      <c r="B31" s="581" t="s">
        <v>811</v>
      </c>
      <c r="C31" s="541"/>
      <c r="D31" s="541"/>
      <c r="E31" s="541"/>
      <c r="F31" s="541"/>
      <c r="G31" s="582"/>
    </row>
    <row r="32" spans="2:7" ht="47.25" customHeight="1">
      <c r="B32" s="114" t="s">
        <v>630</v>
      </c>
      <c r="C32" s="105" t="s">
        <v>66</v>
      </c>
      <c r="D32" s="105" t="s">
        <v>627</v>
      </c>
      <c r="E32" s="105" t="s">
        <v>628</v>
      </c>
      <c r="F32" s="105" t="s">
        <v>633</v>
      </c>
      <c r="G32" s="106" t="s">
        <v>745</v>
      </c>
    </row>
    <row r="33" spans="2:7" ht="17.25" customHeight="1">
      <c r="B33" s="585" t="s">
        <v>629</v>
      </c>
      <c r="C33" s="105">
        <v>1</v>
      </c>
      <c r="D33" s="105">
        <v>2</v>
      </c>
      <c r="E33" s="105">
        <v>3</v>
      </c>
      <c r="F33" s="105" t="s">
        <v>634</v>
      </c>
      <c r="G33" s="106">
        <v>5</v>
      </c>
    </row>
    <row r="34" spans="2:7" ht="33" customHeight="1">
      <c r="B34" s="586"/>
      <c r="C34" s="271"/>
      <c r="D34" s="271"/>
      <c r="E34" s="271"/>
      <c r="F34" s="271"/>
      <c r="G34" s="98"/>
    </row>
    <row r="35" spans="2:7" ht="33" customHeight="1">
      <c r="B35" s="108" t="s">
        <v>660</v>
      </c>
      <c r="C35" s="255"/>
      <c r="D35" s="255"/>
      <c r="E35" s="255"/>
      <c r="F35" s="274"/>
      <c r="G35" s="150"/>
    </row>
    <row r="36" spans="2:7" ht="33" customHeight="1" thickBot="1">
      <c r="B36" s="152" t="s">
        <v>635</v>
      </c>
      <c r="C36" s="275"/>
      <c r="D36" s="275"/>
      <c r="E36" s="275"/>
      <c r="F36" s="256"/>
      <c r="G36" s="97"/>
    </row>
    <row r="37" ht="33" customHeight="1" thickBot="1">
      <c r="G37" s="127" t="s">
        <v>4</v>
      </c>
    </row>
    <row r="38" spans="2:7" ht="33" customHeight="1">
      <c r="B38" s="581" t="s">
        <v>812</v>
      </c>
      <c r="C38" s="541"/>
      <c r="D38" s="541"/>
      <c r="E38" s="541"/>
      <c r="F38" s="541"/>
      <c r="G38" s="582"/>
    </row>
    <row r="39" spans="2:7" ht="43.5" customHeight="1">
      <c r="B39" s="114" t="s">
        <v>630</v>
      </c>
      <c r="C39" s="105" t="s">
        <v>66</v>
      </c>
      <c r="D39" s="105" t="s">
        <v>627</v>
      </c>
      <c r="E39" s="105" t="s">
        <v>628</v>
      </c>
      <c r="F39" s="105" t="s">
        <v>633</v>
      </c>
      <c r="G39" s="106" t="s">
        <v>746</v>
      </c>
    </row>
    <row r="40" spans="2:7" ht="17.25" customHeight="1">
      <c r="B40" s="585" t="s">
        <v>629</v>
      </c>
      <c r="C40" s="105">
        <v>1</v>
      </c>
      <c r="D40" s="105">
        <v>2</v>
      </c>
      <c r="E40" s="105">
        <v>3</v>
      </c>
      <c r="F40" s="105" t="s">
        <v>634</v>
      </c>
      <c r="G40" s="106">
        <v>5</v>
      </c>
    </row>
    <row r="41" spans="2:7" ht="33" customHeight="1">
      <c r="B41" s="586"/>
      <c r="C41" s="271"/>
      <c r="D41" s="271"/>
      <c r="E41" s="271"/>
      <c r="F41" s="271"/>
      <c r="G41" s="98"/>
    </row>
    <row r="42" spans="2:7" ht="33" customHeight="1">
      <c r="B42" s="108" t="s">
        <v>625</v>
      </c>
      <c r="C42" s="274"/>
      <c r="D42" s="274"/>
      <c r="E42" s="274"/>
      <c r="F42" s="274"/>
      <c r="G42" s="150"/>
    </row>
    <row r="43" spans="2:7" ht="33" customHeight="1" thickBot="1">
      <c r="B43" s="152" t="s">
        <v>635</v>
      </c>
      <c r="C43" s="256"/>
      <c r="D43" s="256"/>
      <c r="E43" s="256"/>
      <c r="F43" s="256"/>
      <c r="G43" s="97"/>
    </row>
    <row r="44" ht="33" customHeight="1" thickBot="1">
      <c r="G44" s="127" t="s">
        <v>4</v>
      </c>
    </row>
    <row r="45" spans="2:7" ht="33" customHeight="1">
      <c r="B45" s="581" t="s">
        <v>813</v>
      </c>
      <c r="C45" s="541"/>
      <c r="D45" s="541"/>
      <c r="E45" s="541"/>
      <c r="F45" s="541"/>
      <c r="G45" s="582"/>
    </row>
    <row r="46" spans="2:7" ht="44.25" customHeight="1">
      <c r="B46" s="114" t="s">
        <v>630</v>
      </c>
      <c r="C46" s="105" t="s">
        <v>66</v>
      </c>
      <c r="D46" s="105" t="s">
        <v>627</v>
      </c>
      <c r="E46" s="105" t="s">
        <v>628</v>
      </c>
      <c r="F46" s="105" t="s">
        <v>633</v>
      </c>
      <c r="G46" s="106" t="s">
        <v>747</v>
      </c>
    </row>
    <row r="47" spans="2:7" ht="17.25" customHeight="1">
      <c r="B47" s="585" t="s">
        <v>629</v>
      </c>
      <c r="C47" s="105">
        <v>1</v>
      </c>
      <c r="D47" s="105">
        <v>2</v>
      </c>
      <c r="E47" s="105">
        <v>3</v>
      </c>
      <c r="F47" s="105" t="s">
        <v>634</v>
      </c>
      <c r="G47" s="106">
        <v>5</v>
      </c>
    </row>
    <row r="48" spans="2:7" ht="33" customHeight="1">
      <c r="B48" s="586"/>
      <c r="C48" s="271"/>
      <c r="D48" s="271"/>
      <c r="E48" s="271"/>
      <c r="F48" s="271"/>
      <c r="G48" s="98"/>
    </row>
    <row r="49" spans="2:7" ht="33" customHeight="1">
      <c r="B49" s="149" t="s">
        <v>660</v>
      </c>
      <c r="C49" s="274"/>
      <c r="D49" s="255"/>
      <c r="E49" s="274"/>
      <c r="F49" s="255"/>
      <c r="G49" s="150"/>
    </row>
    <row r="50" spans="2:7" ht="33" customHeight="1" thickBot="1">
      <c r="B50" s="109" t="s">
        <v>635</v>
      </c>
      <c r="C50" s="256"/>
      <c r="D50" s="275"/>
      <c r="E50" s="256"/>
      <c r="F50" s="275"/>
      <c r="G50" s="97"/>
    </row>
    <row r="51" spans="2:7" ht="33" customHeight="1">
      <c r="B51" s="151"/>
      <c r="C51" s="26"/>
      <c r="D51" s="26"/>
      <c r="E51" s="26"/>
      <c r="F51" s="26"/>
      <c r="G51" s="26"/>
    </row>
    <row r="52" spans="2:7" ht="18.75" customHeight="1">
      <c r="B52" s="583" t="s">
        <v>661</v>
      </c>
      <c r="C52" s="583"/>
      <c r="D52" s="583"/>
      <c r="E52" s="583"/>
      <c r="F52" s="583"/>
      <c r="G52" s="583"/>
    </row>
    <row r="53" ht="18.75" customHeight="1">
      <c r="B53" s="103"/>
    </row>
    <row r="54" spans="2:7" ht="15">
      <c r="B54" s="546" t="s">
        <v>793</v>
      </c>
      <c r="C54" s="546"/>
      <c r="F54" s="103" t="s">
        <v>693</v>
      </c>
      <c r="G54" s="103"/>
    </row>
    <row r="55" spans="2:7" ht="15">
      <c r="B55" s="547" t="s">
        <v>631</v>
      </c>
      <c r="C55" s="547"/>
      <c r="D55" s="547"/>
      <c r="E55" s="547"/>
      <c r="F55" s="547"/>
      <c r="G55" s="547"/>
    </row>
  </sheetData>
  <sheetProtection/>
  <mergeCells count="14">
    <mergeCell ref="B55:G55"/>
    <mergeCell ref="B7:G7"/>
    <mergeCell ref="B47:B48"/>
    <mergeCell ref="B40:B41"/>
    <mergeCell ref="B26:B27"/>
    <mergeCell ref="B33:B34"/>
    <mergeCell ref="B10:G11"/>
    <mergeCell ref="B18:F18"/>
    <mergeCell ref="B52:G52"/>
    <mergeCell ref="B24:G24"/>
    <mergeCell ref="B54:C54"/>
    <mergeCell ref="B31:G31"/>
    <mergeCell ref="B38:G38"/>
    <mergeCell ref="B45:G45"/>
  </mergeCells>
  <printOptions/>
  <pageMargins left="0.7" right="0.7" top="0.75" bottom="0.75" header="0.3" footer="0.3"/>
  <pageSetup fitToHeight="1" fitToWidth="1" orientation="portrait" scale="47"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B1:R34"/>
  <sheetViews>
    <sheetView zoomScaleSheetLayoutView="75" zoomScalePageLayoutView="0" workbookViewId="0" topLeftCell="B10">
      <selection activeCell="J13" sqref="J13"/>
    </sheetView>
  </sheetViews>
  <sheetFormatPr defaultColWidth="9.140625" defaultRowHeight="12.75"/>
  <cols>
    <col min="1" max="1" width="5.57421875" style="2" customWidth="1"/>
    <col min="2" max="2" width="7.28125" style="2" customWidth="1"/>
    <col min="3" max="3" width="22.7109375" style="2" customWidth="1"/>
    <col min="4" max="8" width="20.7109375" style="347" customWidth="1"/>
    <col min="9" max="9" width="18.7109375" style="347"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pans="4:9" s="16" customFormat="1" ht="27.75" customHeight="1">
      <c r="D1" s="348"/>
      <c r="E1" s="348"/>
      <c r="F1" s="348"/>
      <c r="G1" s="348"/>
      <c r="H1" s="348"/>
      <c r="I1" s="348"/>
    </row>
    <row r="2" spans="2:15" ht="15">
      <c r="B2" s="1" t="s">
        <v>786</v>
      </c>
      <c r="C2"/>
      <c r="H2" s="348"/>
      <c r="I2" s="348" t="s">
        <v>649</v>
      </c>
      <c r="N2" s="587"/>
      <c r="O2" s="587"/>
    </row>
    <row r="3" spans="2:15" ht="15">
      <c r="B3" s="1" t="s">
        <v>785</v>
      </c>
      <c r="C3"/>
      <c r="N3" s="1"/>
      <c r="O3" s="20"/>
    </row>
    <row r="4" spans="3:15" ht="15">
      <c r="C4" s="28"/>
      <c r="D4" s="388"/>
      <c r="E4" s="388"/>
      <c r="F4" s="388"/>
      <c r="G4" s="388"/>
      <c r="H4" s="388"/>
      <c r="I4" s="388"/>
      <c r="J4" s="28"/>
      <c r="K4" s="28"/>
      <c r="L4" s="28"/>
      <c r="M4" s="28"/>
      <c r="N4" s="28"/>
      <c r="O4" s="28"/>
    </row>
    <row r="5" spans="2:15" ht="20.25">
      <c r="B5" s="594" t="s">
        <v>72</v>
      </c>
      <c r="C5" s="594"/>
      <c r="D5" s="594"/>
      <c r="E5" s="594"/>
      <c r="F5" s="594"/>
      <c r="G5" s="594"/>
      <c r="H5" s="594"/>
      <c r="I5" s="594"/>
      <c r="J5" s="28"/>
      <c r="K5" s="28"/>
      <c r="L5" s="28"/>
      <c r="M5" s="28"/>
      <c r="N5" s="28"/>
      <c r="O5" s="28"/>
    </row>
    <row r="6" spans="3:15" ht="15">
      <c r="C6" s="17"/>
      <c r="D6" s="389"/>
      <c r="E6" s="389"/>
      <c r="F6" s="389"/>
      <c r="G6" s="389"/>
      <c r="H6" s="389"/>
      <c r="I6" s="389"/>
      <c r="J6" s="17"/>
      <c r="K6" s="17"/>
      <c r="L6" s="17"/>
      <c r="M6" s="17"/>
      <c r="N6" s="17"/>
      <c r="O6" s="17"/>
    </row>
    <row r="7" spans="3:16" ht="15.75" thickBot="1">
      <c r="C7" s="29"/>
      <c r="D7" s="390"/>
      <c r="E7" s="390"/>
      <c r="G7" s="390"/>
      <c r="H7" s="390"/>
      <c r="I7" s="391" t="s">
        <v>4</v>
      </c>
      <c r="K7" s="29"/>
      <c r="L7" s="29"/>
      <c r="M7" s="29"/>
      <c r="N7" s="29"/>
      <c r="O7" s="29"/>
      <c r="P7" s="29"/>
    </row>
    <row r="8" spans="2:18" s="33" customFormat="1" ht="32.25" customHeight="1">
      <c r="B8" s="534" t="s">
        <v>10</v>
      </c>
      <c r="C8" s="604" t="s">
        <v>11</v>
      </c>
      <c r="D8" s="588" t="s">
        <v>797</v>
      </c>
      <c r="E8" s="588" t="s">
        <v>782</v>
      </c>
      <c r="F8" s="588" t="s">
        <v>783</v>
      </c>
      <c r="G8" s="590" t="s">
        <v>798</v>
      </c>
      <c r="H8" s="591"/>
      <c r="I8" s="592" t="s">
        <v>752</v>
      </c>
      <c r="J8" s="30"/>
      <c r="K8" s="30"/>
      <c r="L8" s="30"/>
      <c r="M8" s="30"/>
      <c r="N8" s="30"/>
      <c r="O8" s="31"/>
      <c r="P8" s="32"/>
      <c r="Q8" s="32"/>
      <c r="R8" s="32"/>
    </row>
    <row r="9" spans="2:18" s="33" customFormat="1" ht="28.5" customHeight="1" thickBot="1">
      <c r="B9" s="535"/>
      <c r="C9" s="605"/>
      <c r="D9" s="589"/>
      <c r="E9" s="589"/>
      <c r="F9" s="589"/>
      <c r="G9" s="392" t="s">
        <v>1</v>
      </c>
      <c r="H9" s="393" t="s">
        <v>67</v>
      </c>
      <c r="I9" s="593"/>
      <c r="J9" s="32"/>
      <c r="K9" s="32"/>
      <c r="L9" s="32"/>
      <c r="M9" s="32"/>
      <c r="N9" s="32"/>
      <c r="O9" s="32"/>
      <c r="P9" s="32"/>
      <c r="Q9" s="32"/>
      <c r="R9" s="32"/>
    </row>
    <row r="10" spans="2:18" s="10" customFormat="1" ht="24" customHeight="1">
      <c r="B10" s="163" t="s">
        <v>80</v>
      </c>
      <c r="C10" s="164" t="s">
        <v>64</v>
      </c>
      <c r="D10" s="394"/>
      <c r="E10" s="395"/>
      <c r="F10" s="395"/>
      <c r="G10" s="395"/>
      <c r="H10" s="395"/>
      <c r="I10" s="396"/>
      <c r="J10" s="5"/>
      <c r="K10" s="5"/>
      <c r="L10" s="5"/>
      <c r="M10" s="5"/>
      <c r="N10" s="5"/>
      <c r="O10" s="5"/>
      <c r="P10" s="5"/>
      <c r="Q10" s="5"/>
      <c r="R10" s="5"/>
    </row>
    <row r="11" spans="2:18" s="10" customFormat="1" ht="24" customHeight="1">
      <c r="B11" s="165" t="s">
        <v>81</v>
      </c>
      <c r="C11" s="100" t="s">
        <v>65</v>
      </c>
      <c r="D11" s="397"/>
      <c r="E11" s="398"/>
      <c r="F11" s="398"/>
      <c r="G11" s="398"/>
      <c r="H11" s="398"/>
      <c r="I11" s="399"/>
      <c r="J11" s="5"/>
      <c r="K11" s="5"/>
      <c r="L11" s="5"/>
      <c r="M11" s="5"/>
      <c r="N11" s="5"/>
      <c r="O11" s="5"/>
      <c r="P11" s="5"/>
      <c r="Q11" s="5"/>
      <c r="R11" s="5"/>
    </row>
    <row r="12" spans="2:18" s="10" customFormat="1" ht="24" customHeight="1">
      <c r="B12" s="165" t="s">
        <v>82</v>
      </c>
      <c r="C12" s="100" t="s">
        <v>60</v>
      </c>
      <c r="D12" s="397"/>
      <c r="E12" s="398"/>
      <c r="F12" s="398"/>
      <c r="G12" s="398"/>
      <c r="H12" s="398"/>
      <c r="I12" s="399"/>
      <c r="J12" s="5"/>
      <c r="K12" s="5"/>
      <c r="L12" s="5"/>
      <c r="M12" s="5"/>
      <c r="N12" s="5"/>
      <c r="O12" s="5"/>
      <c r="P12" s="5"/>
      <c r="Q12" s="5"/>
      <c r="R12" s="5"/>
    </row>
    <row r="13" spans="2:18" s="10" customFormat="1" ht="24" customHeight="1">
      <c r="B13" s="165" t="s">
        <v>83</v>
      </c>
      <c r="C13" s="100" t="s">
        <v>61</v>
      </c>
      <c r="D13" s="397"/>
      <c r="E13" s="398"/>
      <c r="F13" s="398"/>
      <c r="G13" s="398"/>
      <c r="H13" s="398"/>
      <c r="I13" s="399"/>
      <c r="J13" s="5"/>
      <c r="K13" s="5"/>
      <c r="L13" s="5"/>
      <c r="M13" s="5"/>
      <c r="N13" s="5"/>
      <c r="O13" s="5"/>
      <c r="P13" s="5"/>
      <c r="Q13" s="5"/>
      <c r="R13" s="5"/>
    </row>
    <row r="14" spans="2:18" s="10" customFormat="1" ht="24" customHeight="1">
      <c r="B14" s="165" t="s">
        <v>84</v>
      </c>
      <c r="C14" s="100" t="s">
        <v>62</v>
      </c>
      <c r="D14" s="400">
        <v>620000</v>
      </c>
      <c r="E14" s="400">
        <v>614480</v>
      </c>
      <c r="F14" s="400">
        <v>510000</v>
      </c>
      <c r="G14" s="400">
        <v>127500</v>
      </c>
      <c r="H14" s="400">
        <v>32231.2</v>
      </c>
      <c r="I14" s="401">
        <f>H14/G14*100</f>
        <v>25.27937254901961</v>
      </c>
      <c r="J14" s="5"/>
      <c r="K14" s="5"/>
      <c r="L14" s="5"/>
      <c r="M14" s="5"/>
      <c r="N14" s="5"/>
      <c r="O14" s="5"/>
      <c r="P14" s="5"/>
      <c r="Q14" s="5"/>
      <c r="R14" s="5"/>
    </row>
    <row r="15" spans="2:18" s="10" customFormat="1" ht="24" customHeight="1">
      <c r="B15" s="165" t="s">
        <v>85</v>
      </c>
      <c r="C15" s="100" t="s">
        <v>63</v>
      </c>
      <c r="D15" s="400">
        <v>200000</v>
      </c>
      <c r="E15" s="400">
        <v>108854.97</v>
      </c>
      <c r="F15" s="400">
        <v>185000</v>
      </c>
      <c r="G15" s="400">
        <v>100000</v>
      </c>
      <c r="H15" s="400">
        <v>84480</v>
      </c>
      <c r="I15" s="401">
        <f>H15/G15*100</f>
        <v>84.48</v>
      </c>
      <c r="J15" s="5"/>
      <c r="K15" s="5"/>
      <c r="L15" s="5"/>
      <c r="M15" s="5"/>
      <c r="N15" s="5"/>
      <c r="O15" s="5"/>
      <c r="P15" s="5"/>
      <c r="Q15" s="5"/>
      <c r="R15" s="5"/>
    </row>
    <row r="16" spans="2:18" s="10" customFormat="1" ht="24" customHeight="1" thickBot="1">
      <c r="B16" s="166" t="s">
        <v>86</v>
      </c>
      <c r="C16" s="167" t="s">
        <v>73</v>
      </c>
      <c r="D16" s="402"/>
      <c r="E16" s="403"/>
      <c r="F16" s="403"/>
      <c r="G16" s="403"/>
      <c r="H16" s="403"/>
      <c r="I16" s="404"/>
      <c r="J16" s="5"/>
      <c r="K16" s="5"/>
      <c r="L16" s="5"/>
      <c r="M16" s="5"/>
      <c r="N16" s="5"/>
      <c r="O16" s="5"/>
      <c r="P16" s="5"/>
      <c r="Q16" s="5"/>
      <c r="R16" s="5"/>
    </row>
    <row r="17" spans="2:6" ht="15.75" thickBot="1">
      <c r="B17" s="168"/>
      <c r="C17" s="168"/>
      <c r="D17" s="405"/>
      <c r="E17" s="405"/>
      <c r="F17" s="406"/>
    </row>
    <row r="18" spans="2:11" ht="20.25" customHeight="1">
      <c r="B18" s="595" t="s">
        <v>621</v>
      </c>
      <c r="C18" s="598" t="s">
        <v>64</v>
      </c>
      <c r="D18" s="598"/>
      <c r="E18" s="599"/>
      <c r="F18" s="600" t="s">
        <v>65</v>
      </c>
      <c r="G18" s="601"/>
      <c r="H18" s="602"/>
      <c r="I18" s="603" t="s">
        <v>60</v>
      </c>
      <c r="J18" s="598"/>
      <c r="K18" s="599"/>
    </row>
    <row r="19" spans="2:11" ht="15">
      <c r="B19" s="596"/>
      <c r="C19" s="93">
        <v>1</v>
      </c>
      <c r="D19" s="407">
        <v>2</v>
      </c>
      <c r="E19" s="408">
        <v>3</v>
      </c>
      <c r="F19" s="409">
        <v>4</v>
      </c>
      <c r="G19" s="407">
        <v>5</v>
      </c>
      <c r="H19" s="408">
        <v>6</v>
      </c>
      <c r="I19" s="409">
        <v>7</v>
      </c>
      <c r="J19" s="93">
        <v>8</v>
      </c>
      <c r="K19" s="169">
        <v>9</v>
      </c>
    </row>
    <row r="20" spans="2:11" ht="15">
      <c r="B20" s="597"/>
      <c r="C20" s="94" t="s">
        <v>622</v>
      </c>
      <c r="D20" s="410" t="s">
        <v>623</v>
      </c>
      <c r="E20" s="411" t="s">
        <v>624</v>
      </c>
      <c r="F20" s="412" t="s">
        <v>622</v>
      </c>
      <c r="G20" s="410" t="s">
        <v>623</v>
      </c>
      <c r="H20" s="411" t="s">
        <v>624</v>
      </c>
      <c r="I20" s="412" t="s">
        <v>622</v>
      </c>
      <c r="J20" s="94" t="s">
        <v>623</v>
      </c>
      <c r="K20" s="170" t="s">
        <v>624</v>
      </c>
    </row>
    <row r="21" spans="2:11" ht="15">
      <c r="B21" s="171">
        <v>1</v>
      </c>
      <c r="C21" s="95"/>
      <c r="D21" s="413"/>
      <c r="E21" s="414"/>
      <c r="F21" s="415"/>
      <c r="G21" s="413"/>
      <c r="H21" s="414"/>
      <c r="I21" s="415"/>
      <c r="J21" s="95"/>
      <c r="K21" s="172"/>
    </row>
    <row r="22" spans="2:11" ht="15">
      <c r="B22" s="171">
        <v>2</v>
      </c>
      <c r="C22" s="95"/>
      <c r="D22" s="413"/>
      <c r="E22" s="414"/>
      <c r="F22" s="415"/>
      <c r="G22" s="413"/>
      <c r="H22" s="414"/>
      <c r="I22" s="415"/>
      <c r="J22" s="95"/>
      <c r="K22" s="172"/>
    </row>
    <row r="23" spans="2:11" ht="15">
      <c r="B23" s="171">
        <v>3</v>
      </c>
      <c r="C23" s="95"/>
      <c r="D23" s="413"/>
      <c r="E23" s="414"/>
      <c r="F23" s="415"/>
      <c r="G23" s="413"/>
      <c r="H23" s="414"/>
      <c r="I23" s="415"/>
      <c r="J23" s="95"/>
      <c r="K23" s="172"/>
    </row>
    <row r="24" spans="2:11" ht="15">
      <c r="B24" s="171">
        <v>4</v>
      </c>
      <c r="C24" s="95"/>
      <c r="D24" s="413"/>
      <c r="E24" s="414"/>
      <c r="F24" s="415"/>
      <c r="G24" s="413"/>
      <c r="H24" s="414"/>
      <c r="I24" s="415"/>
      <c r="J24" s="95"/>
      <c r="K24" s="172"/>
    </row>
    <row r="25" spans="2:11" ht="15">
      <c r="B25" s="171">
        <v>5</v>
      </c>
      <c r="C25" s="95"/>
      <c r="D25" s="413"/>
      <c r="E25" s="414"/>
      <c r="F25" s="415"/>
      <c r="G25" s="413"/>
      <c r="H25" s="414"/>
      <c r="I25" s="415"/>
      <c r="J25" s="95"/>
      <c r="K25" s="172"/>
    </row>
    <row r="26" spans="2:11" ht="15">
      <c r="B26" s="171">
        <v>6</v>
      </c>
      <c r="C26" s="95"/>
      <c r="D26" s="413"/>
      <c r="E26" s="414"/>
      <c r="F26" s="415"/>
      <c r="G26" s="413"/>
      <c r="H26" s="414"/>
      <c r="I26" s="415"/>
      <c r="J26" s="95"/>
      <c r="K26" s="172"/>
    </row>
    <row r="27" spans="2:11" ht="15">
      <c r="B27" s="171">
        <v>7</v>
      </c>
      <c r="C27" s="95"/>
      <c r="D27" s="413"/>
      <c r="E27" s="414"/>
      <c r="F27" s="415"/>
      <c r="G27" s="413"/>
      <c r="H27" s="414"/>
      <c r="I27" s="415"/>
      <c r="J27" s="95"/>
      <c r="K27" s="172"/>
    </row>
    <row r="28" spans="2:11" ht="15">
      <c r="B28" s="171">
        <v>8</v>
      </c>
      <c r="C28" s="95"/>
      <c r="D28" s="413"/>
      <c r="E28" s="414"/>
      <c r="F28" s="415"/>
      <c r="G28" s="413"/>
      <c r="H28" s="414"/>
      <c r="I28" s="415"/>
      <c r="J28" s="95"/>
      <c r="K28" s="172"/>
    </row>
    <row r="29" spans="2:11" ht="15">
      <c r="B29" s="171">
        <v>9</v>
      </c>
      <c r="C29" s="95"/>
      <c r="D29" s="413"/>
      <c r="E29" s="414"/>
      <c r="F29" s="415"/>
      <c r="G29" s="413"/>
      <c r="H29" s="414"/>
      <c r="I29" s="415"/>
      <c r="J29" s="95"/>
      <c r="K29" s="172"/>
    </row>
    <row r="30" spans="2:11" ht="15.75" thickBot="1">
      <c r="B30" s="173">
        <v>10</v>
      </c>
      <c r="C30" s="174"/>
      <c r="D30" s="416"/>
      <c r="E30" s="417"/>
      <c r="F30" s="418"/>
      <c r="G30" s="416"/>
      <c r="H30" s="417"/>
      <c r="I30" s="418"/>
      <c r="J30" s="174"/>
      <c r="K30" s="175"/>
    </row>
    <row r="32" spans="2:9" ht="15">
      <c r="B32" s="546" t="s">
        <v>793</v>
      </c>
      <c r="C32" s="546"/>
      <c r="D32" s="419"/>
      <c r="E32" s="419"/>
      <c r="F32" s="420" t="s">
        <v>631</v>
      </c>
      <c r="G32" s="419"/>
      <c r="H32" s="419" t="s">
        <v>632</v>
      </c>
      <c r="I32" s="419"/>
    </row>
    <row r="33" spans="2:7" ht="15">
      <c r="B33" s="21"/>
      <c r="C33" s="21"/>
      <c r="D33" s="419"/>
      <c r="E33" s="419"/>
      <c r="G33" s="419"/>
    </row>
    <row r="34" spans="2:5" ht="15">
      <c r="B34" s="21"/>
      <c r="C34" s="21"/>
      <c r="E34" s="419"/>
    </row>
  </sheetData>
  <sheetProtection/>
  <mergeCells count="14">
    <mergeCell ref="B32:C32"/>
    <mergeCell ref="B18:B20"/>
    <mergeCell ref="C18:E18"/>
    <mergeCell ref="F18:H18"/>
    <mergeCell ref="I18:K18"/>
    <mergeCell ref="C8:C9"/>
    <mergeCell ref="E8:E9"/>
    <mergeCell ref="N2:O2"/>
    <mergeCell ref="B8:B9"/>
    <mergeCell ref="F8:F9"/>
    <mergeCell ref="G8:H8"/>
    <mergeCell ref="I8:I9"/>
    <mergeCell ref="D8:D9"/>
    <mergeCell ref="B5:I5"/>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rgb="FFFFFF00"/>
    <pageSetUpPr fitToPage="1"/>
  </sheetPr>
  <dimension ref="A2:K20"/>
  <sheetViews>
    <sheetView zoomScalePageLayoutView="0" workbookViewId="0" topLeftCell="A1">
      <selection activeCell="D10" sqref="D10:D13"/>
    </sheetView>
  </sheetViews>
  <sheetFormatPr defaultColWidth="9.140625" defaultRowHeight="12.75"/>
  <cols>
    <col min="1" max="1" width="5.421875" style="21" customWidth="1"/>
    <col min="2" max="2" width="18.00390625" style="21" bestFit="1" customWidth="1"/>
    <col min="3" max="3" width="18.00390625" style="21" customWidth="1"/>
    <col min="4" max="4" width="17.421875" style="21" customWidth="1"/>
    <col min="5" max="5" width="17.57421875" style="21" bestFit="1" customWidth="1"/>
    <col min="6" max="6" width="19.421875" style="21" customWidth="1"/>
    <col min="7" max="7" width="15.8515625" style="21" customWidth="1"/>
    <col min="8" max="8" width="17.8515625" style="21" customWidth="1"/>
    <col min="9" max="9" width="22.140625" style="21" customWidth="1"/>
    <col min="10" max="10" width="15.421875" style="21" bestFit="1" customWidth="1"/>
    <col min="11" max="11" width="18.421875" style="21" customWidth="1"/>
    <col min="12" max="16384" width="9.140625" style="21" customWidth="1"/>
  </cols>
  <sheetData>
    <row r="2" spans="2:10" ht="15">
      <c r="B2" s="1" t="s">
        <v>786</v>
      </c>
      <c r="C2"/>
      <c r="D2" s="47"/>
      <c r="E2" s="47"/>
      <c r="F2" s="27"/>
      <c r="G2" s="27"/>
      <c r="H2" s="27"/>
      <c r="J2" s="16" t="s">
        <v>645</v>
      </c>
    </row>
    <row r="3" spans="2:11" ht="15">
      <c r="B3" s="1" t="s">
        <v>785</v>
      </c>
      <c r="C3"/>
      <c r="D3" s="47"/>
      <c r="E3" s="47"/>
      <c r="F3" s="27"/>
      <c r="G3" s="27"/>
      <c r="H3" s="27"/>
      <c r="J3" s="16"/>
      <c r="K3" s="16"/>
    </row>
    <row r="6" spans="2:10" ht="20.25">
      <c r="B6" s="594" t="s">
        <v>753</v>
      </c>
      <c r="C6" s="594"/>
      <c r="D6" s="594"/>
      <c r="E6" s="594"/>
      <c r="F6" s="594"/>
      <c r="G6" s="594"/>
      <c r="H6" s="594"/>
      <c r="I6" s="594"/>
      <c r="J6" s="22"/>
    </row>
    <row r="7" spans="2:10" ht="0.75" customHeight="1" thickBot="1">
      <c r="B7" s="11"/>
      <c r="C7" s="11"/>
      <c r="D7" s="11"/>
      <c r="E7" s="11"/>
      <c r="F7" s="11"/>
      <c r="G7" s="11"/>
      <c r="H7" s="11"/>
      <c r="I7" s="11"/>
      <c r="J7" s="16" t="s">
        <v>293</v>
      </c>
    </row>
    <row r="8" spans="1:10" s="102" customFormat="1" ht="91.5" customHeight="1" thickBot="1">
      <c r="A8" s="189"/>
      <c r="B8" s="192" t="s">
        <v>638</v>
      </c>
      <c r="C8" s="193" t="s">
        <v>695</v>
      </c>
      <c r="D8" s="193" t="s">
        <v>643</v>
      </c>
      <c r="E8" s="193" t="s">
        <v>637</v>
      </c>
      <c r="F8" s="193" t="s">
        <v>644</v>
      </c>
      <c r="G8" s="193" t="s">
        <v>642</v>
      </c>
      <c r="H8" s="193" t="s">
        <v>761</v>
      </c>
      <c r="I8" s="193" t="s">
        <v>762</v>
      </c>
      <c r="J8" s="195" t="s">
        <v>760</v>
      </c>
    </row>
    <row r="9" spans="1:10" s="102" customFormat="1" ht="15.75" thickBot="1">
      <c r="A9" s="189"/>
      <c r="B9" s="192">
        <v>1</v>
      </c>
      <c r="C9" s="194">
        <v>2</v>
      </c>
      <c r="D9" s="193">
        <v>3</v>
      </c>
      <c r="E9" s="193">
        <v>4</v>
      </c>
      <c r="F9" s="194">
        <v>5</v>
      </c>
      <c r="G9" s="193">
        <v>6</v>
      </c>
      <c r="H9" s="193">
        <v>7</v>
      </c>
      <c r="I9" s="194">
        <v>8</v>
      </c>
      <c r="J9" s="195" t="s">
        <v>759</v>
      </c>
    </row>
    <row r="10" spans="1:10" s="102" customFormat="1" ht="15">
      <c r="A10" s="189"/>
      <c r="B10" s="200" t="s">
        <v>754</v>
      </c>
      <c r="C10" s="191"/>
      <c r="D10" s="201" t="s">
        <v>755</v>
      </c>
      <c r="E10" s="131"/>
      <c r="F10" s="191"/>
      <c r="G10" s="131"/>
      <c r="H10" s="131"/>
      <c r="I10" s="191"/>
      <c r="J10" s="199"/>
    </row>
    <row r="11" spans="1:10" ht="15">
      <c r="A11" s="190"/>
      <c r="B11" s="188" t="s">
        <v>694</v>
      </c>
      <c r="C11" s="101"/>
      <c r="D11" s="101" t="s">
        <v>694</v>
      </c>
      <c r="E11" s="24"/>
      <c r="F11" s="24"/>
      <c r="G11" s="24"/>
      <c r="H11" s="24"/>
      <c r="I11" s="24"/>
      <c r="J11" s="98"/>
    </row>
    <row r="12" spans="1:10" ht="15">
      <c r="A12" s="190"/>
      <c r="B12" s="188" t="s">
        <v>694</v>
      </c>
      <c r="C12" s="101"/>
      <c r="D12" s="101" t="s">
        <v>694</v>
      </c>
      <c r="E12" s="311"/>
      <c r="F12" s="311"/>
      <c r="G12" s="311"/>
      <c r="H12" s="311"/>
      <c r="I12" s="311"/>
      <c r="J12" s="150"/>
    </row>
    <row r="13" spans="1:10" ht="15.75" thickBot="1">
      <c r="A13" s="190"/>
      <c r="B13" s="196" t="s">
        <v>694</v>
      </c>
      <c r="C13" s="197"/>
      <c r="D13" s="197" t="s">
        <v>694</v>
      </c>
      <c r="E13" s="96"/>
      <c r="F13" s="96"/>
      <c r="G13" s="96"/>
      <c r="H13" s="96"/>
      <c r="I13" s="96"/>
      <c r="J13" s="150"/>
    </row>
    <row r="14" ht="15">
      <c r="J14" s="198"/>
    </row>
    <row r="15" spans="2:8" ht="15">
      <c r="B15" s="21" t="s">
        <v>758</v>
      </c>
      <c r="H15" s="103"/>
    </row>
    <row r="16" spans="2:8" ht="15">
      <c r="B16" s="21" t="s">
        <v>756</v>
      </c>
      <c r="H16" s="103"/>
    </row>
    <row r="17" spans="2:8" ht="15.75" customHeight="1">
      <c r="B17" s="103" t="s">
        <v>757</v>
      </c>
      <c r="C17" s="103"/>
      <c r="D17" s="103"/>
      <c r="H17" s="310"/>
    </row>
    <row r="18" spans="2:8" ht="15">
      <c r="B18" s="103"/>
      <c r="C18" s="103"/>
      <c r="D18" s="103"/>
      <c r="H18" s="310"/>
    </row>
    <row r="20" spans="2:8" ht="15">
      <c r="B20" s="546" t="s">
        <v>793</v>
      </c>
      <c r="C20" s="546"/>
      <c r="D20" s="48"/>
      <c r="E20" s="48"/>
      <c r="F20" s="34" t="s">
        <v>75</v>
      </c>
      <c r="H20" s="34"/>
    </row>
  </sheetData>
  <sheetProtection/>
  <mergeCells count="2">
    <mergeCell ref="B6:I6"/>
    <mergeCell ref="B20:C20"/>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JPZUZS Obrenovac</cp:lastModifiedBy>
  <cp:lastPrinted>2019-05-03T08:19:37Z</cp:lastPrinted>
  <dcterms:created xsi:type="dcterms:W3CDTF">2013-03-12T08:27:17Z</dcterms:created>
  <dcterms:modified xsi:type="dcterms:W3CDTF">2019-05-03T08:23:00Z</dcterms:modified>
  <cp:category/>
  <cp:version/>
  <cp:contentType/>
  <cp:contentStatus/>
</cp:coreProperties>
</file>