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010" activeTab="3"/>
  </bookViews>
  <sheets>
    <sheet name="Биланс успеха" sheetId="1" r:id="rId1"/>
    <sheet name="Биланс стања" sheetId="2" r:id="rId2"/>
    <sheet name="Извештај о новчаним токовима" sheetId="3" r:id="rId3"/>
    <sheet name="Трошкови запослених" sheetId="4" r:id="rId4"/>
    <sheet name="Динамика запослених" sheetId="5" r:id="rId5"/>
    <sheet name="Цене" sheetId="6" r:id="rId6"/>
    <sheet name="Кред.задуженост" sheetId="7" r:id="rId7"/>
    <sheet name="Готовина" sheetId="8" r:id="rId8"/>
    <sheet name="Образац НБС" sheetId="9" r:id="rId9"/>
    <sheet name="Инвестиције" sheetId="10" r:id="rId10"/>
    <sheet name="Донаторство" sheetId="11" r:id="rId11"/>
    <sheet name="Добит" sheetId="12" r:id="rId12"/>
    <sheet name="Субвенције" sheetId="13" r:id="rId13"/>
    <sheet name="Sheet1" sheetId="14" r:id="rId14"/>
    <sheet name="Sheet2" sheetId="15" r:id="rId15"/>
  </sheets>
  <definedNames>
    <definedName name="_xlnm.Print_Area" localSheetId="1">'Биланс стања'!$A$1:$M$288</definedName>
    <definedName name="_xlnm.Print_Area" localSheetId="0">'Биланс успеха'!$A$1:$I$377</definedName>
    <definedName name="_xlnm.Print_Area" localSheetId="7">'Готовина'!$A$1:$J$41</definedName>
    <definedName name="_xlnm.Print_Area" localSheetId="4">'Динамика запослених'!$A$1:$H$36</definedName>
    <definedName name="_xlnm.Print_Area" localSheetId="11">'Добит'!$A$1:$K$23</definedName>
    <definedName name="_xlnm.Print_Area" localSheetId="10">'Донаторство'!$A$1:$M$35</definedName>
    <definedName name="_xlnm.Print_Area" localSheetId="2">'Извештај о новчаним токовима'!$A$1:$P$463</definedName>
    <definedName name="_xlnm.Print_Area" localSheetId="9">'Инвестиције'!$B$1:$M$38</definedName>
    <definedName name="_xlnm.Print_Area" localSheetId="6">'Кред.задуженост'!$A$1:$V$33</definedName>
    <definedName name="_xlnm.Print_Area" localSheetId="8">'Образац НБС'!$A$1:$H$100</definedName>
    <definedName name="_xlnm.Print_Area" localSheetId="3">'Трошкови запослених'!$A$1:$K$52</definedName>
    <definedName name="_xlnm.Print_Area" localSheetId="5">'Цене'!$A$1:$R$36</definedName>
  </definedNames>
  <calcPr fullCalcOnLoad="1"/>
</workbook>
</file>

<file path=xl/sharedStrings.xml><?xml version="1.0" encoding="utf-8"?>
<sst xmlns="http://schemas.openxmlformats.org/spreadsheetml/2006/main" count="2239" uniqueCount="1849">
  <si>
    <t>План</t>
  </si>
  <si>
    <t>Репрезентација</t>
  </si>
  <si>
    <t>Реализација</t>
  </si>
  <si>
    <t>ПАСИВА</t>
  </si>
  <si>
    <t xml:space="preserve">План </t>
  </si>
  <si>
    <t xml:space="preserve">
Реализација</t>
  </si>
  <si>
    <t>ОБАВЕЗЕ ИЗ ПОСЛОВАЊА</t>
  </si>
  <si>
    <t>30.06.2014.</t>
  </si>
  <si>
    <t>Матични број:20597011</t>
  </si>
  <si>
    <t>Административни материјал</t>
  </si>
  <si>
    <t>Материјали за саобраћај</t>
  </si>
  <si>
    <t>Материјали за посебне намене</t>
  </si>
  <si>
    <t>Административна опрема</t>
  </si>
  <si>
    <t>Енергетске услуге</t>
  </si>
  <si>
    <t>Комуналне услуге</t>
  </si>
  <si>
    <t>Услуге комуникација</t>
  </si>
  <si>
    <t>Трошкови осигурања</t>
  </si>
  <si>
    <t>Административне услуге</t>
  </si>
  <si>
    <t>Компјутерске услуге</t>
  </si>
  <si>
    <t>Услуге образовања и усавршавања запослених</t>
  </si>
  <si>
    <t>Услуге информисања</t>
  </si>
  <si>
    <t>Стручне услуге</t>
  </si>
  <si>
    <t>Остале опште услуге</t>
  </si>
  <si>
    <t xml:space="preserve">Предузеће </t>
  </si>
  <si>
    <t>ЈП ЗЖС Обреновац</t>
  </si>
  <si>
    <t>БИЛАНС СТАЊА</t>
  </si>
  <si>
    <t>Ознака ОП</t>
  </si>
  <si>
    <t>Број конта</t>
  </si>
  <si>
    <t>Опис</t>
  </si>
  <si>
    <r>
      <t>1.</t>
    </r>
    <r>
      <rPr>
        <b/>
        <sz val="7"/>
        <color indexed="8"/>
        <rFont val="Times New Roman"/>
        <family val="1"/>
      </rPr>
      <t xml:space="preserve">      </t>
    </r>
    <r>
      <rPr>
        <b/>
        <sz val="9"/>
        <color indexed="8"/>
        <rFont val="Times New Roman"/>
        <family val="1"/>
      </rPr>
      <t>1</t>
    </r>
  </si>
  <si>
    <t xml:space="preserve">АКТИВА </t>
  </si>
  <si>
    <r>
      <t xml:space="preserve">                                                </t>
    </r>
    <r>
      <rPr>
        <b/>
        <sz val="9"/>
        <color indexed="8"/>
        <rFont val="Times New Roman"/>
        <family val="1"/>
      </rPr>
      <t>1001</t>
    </r>
    <r>
      <rPr>
        <b/>
        <sz val="7"/>
        <color indexed="8"/>
        <rFont val="Times New Roman"/>
        <family val="1"/>
      </rPr>
      <t xml:space="preserve">     </t>
    </r>
    <r>
      <rPr>
        <b/>
        <sz val="9"/>
        <color indexed="8"/>
        <rFont val="Times New Roman"/>
        <family val="1"/>
      </rPr>
      <t> </t>
    </r>
  </si>
  <si>
    <t>НEФИНАНСИЈСКА ИМОВИНА</t>
  </si>
  <si>
    <t>(1002 + 1020)</t>
  </si>
  <si>
    <r>
      <t xml:space="preserve">                                                </t>
    </r>
    <r>
      <rPr>
        <b/>
        <sz val="9"/>
        <color indexed="8"/>
        <rFont val="Times New Roman"/>
        <family val="1"/>
      </rPr>
      <t>1002</t>
    </r>
    <r>
      <rPr>
        <b/>
        <sz val="7"/>
        <color indexed="8"/>
        <rFont val="Times New Roman"/>
        <family val="1"/>
      </rPr>
      <t xml:space="preserve">     </t>
    </r>
    <r>
      <rPr>
        <b/>
        <sz val="9"/>
        <color indexed="8"/>
        <rFont val="Times New Roman"/>
        <family val="1"/>
      </rPr>
      <t> </t>
    </r>
  </si>
  <si>
    <t>НЕФИНАНСИЈСКА ИМОВИНА У СТАЛНИМ СРЕДСТВИМА</t>
  </si>
  <si>
    <t>(1003 + 1007 + 1009 + 1011+1015+1018)</t>
  </si>
  <si>
    <r>
      <t xml:space="preserve">                                                </t>
    </r>
    <r>
      <rPr>
        <b/>
        <sz val="9"/>
        <color indexed="8"/>
        <rFont val="Times New Roman"/>
        <family val="1"/>
      </rPr>
      <t>1003</t>
    </r>
    <r>
      <rPr>
        <b/>
        <sz val="7"/>
        <color indexed="8"/>
        <rFont val="Times New Roman"/>
        <family val="1"/>
      </rPr>
      <t xml:space="preserve">     </t>
    </r>
    <r>
      <rPr>
        <b/>
        <sz val="9"/>
        <color indexed="8"/>
        <rFont val="Times New Roman"/>
        <family val="1"/>
      </rPr>
      <t> </t>
    </r>
  </si>
  <si>
    <t>НЕКРЕТНИНЕ И ОПРЕМА</t>
  </si>
  <si>
    <t>(од 1004 до 1006)</t>
  </si>
  <si>
    <r>
      <t xml:space="preserve">                                                </t>
    </r>
    <r>
      <rPr>
        <sz val="9"/>
        <color indexed="8"/>
        <rFont val="Times New Roman"/>
        <family val="1"/>
      </rPr>
      <t>1004</t>
    </r>
    <r>
      <rPr>
        <sz val="7"/>
        <color indexed="8"/>
        <rFont val="Times New Roman"/>
        <family val="1"/>
      </rPr>
      <t xml:space="preserve">     </t>
    </r>
    <r>
      <rPr>
        <sz val="9"/>
        <color indexed="8"/>
        <rFont val="Times New Roman"/>
        <family val="1"/>
      </rPr>
      <t> </t>
    </r>
  </si>
  <si>
    <t>Зграде и грађевински објекти</t>
  </si>
  <si>
    <r>
      <t xml:space="preserve">                                                </t>
    </r>
    <r>
      <rPr>
        <sz val="9"/>
        <color indexed="8"/>
        <rFont val="Times New Roman"/>
        <family val="1"/>
      </rPr>
      <t>1005</t>
    </r>
    <r>
      <rPr>
        <sz val="7"/>
        <color indexed="8"/>
        <rFont val="Times New Roman"/>
        <family val="1"/>
      </rPr>
      <t xml:space="preserve">     </t>
    </r>
    <r>
      <rPr>
        <sz val="9"/>
        <color indexed="8"/>
        <rFont val="Times New Roman"/>
        <family val="1"/>
      </rPr>
      <t> </t>
    </r>
  </si>
  <si>
    <t>Опрема</t>
  </si>
  <si>
    <r>
      <t xml:space="preserve">                                                </t>
    </r>
    <r>
      <rPr>
        <sz val="9"/>
        <color indexed="8"/>
        <rFont val="Times New Roman"/>
        <family val="1"/>
      </rPr>
      <t>1006</t>
    </r>
    <r>
      <rPr>
        <sz val="7"/>
        <color indexed="8"/>
        <rFont val="Times New Roman"/>
        <family val="1"/>
      </rPr>
      <t xml:space="preserve">     </t>
    </r>
    <r>
      <rPr>
        <sz val="9"/>
        <color indexed="8"/>
        <rFont val="Times New Roman"/>
        <family val="1"/>
      </rPr>
      <t> </t>
    </r>
  </si>
  <si>
    <t>Остале некретнине и опрема</t>
  </si>
  <si>
    <r>
      <t xml:space="preserve">                                                </t>
    </r>
    <r>
      <rPr>
        <b/>
        <sz val="9"/>
        <color indexed="8"/>
        <rFont val="Times New Roman"/>
        <family val="1"/>
      </rPr>
      <t>1007</t>
    </r>
    <r>
      <rPr>
        <b/>
        <sz val="7"/>
        <color indexed="8"/>
        <rFont val="Times New Roman"/>
        <family val="1"/>
      </rPr>
      <t xml:space="preserve">     </t>
    </r>
    <r>
      <rPr>
        <b/>
        <sz val="9"/>
        <color indexed="8"/>
        <rFont val="Times New Roman"/>
        <family val="1"/>
      </rPr>
      <t> </t>
    </r>
  </si>
  <si>
    <t>КУЛТИВИСАНА ИМОВИНА (1008)</t>
  </si>
  <si>
    <r>
      <t xml:space="preserve">                                                </t>
    </r>
    <r>
      <rPr>
        <sz val="9"/>
        <color indexed="8"/>
        <rFont val="Times New Roman"/>
        <family val="1"/>
      </rPr>
      <t>1008</t>
    </r>
    <r>
      <rPr>
        <sz val="7"/>
        <color indexed="8"/>
        <rFont val="Times New Roman"/>
        <family val="1"/>
      </rPr>
      <t xml:space="preserve">     </t>
    </r>
    <r>
      <rPr>
        <sz val="9"/>
        <color indexed="8"/>
        <rFont val="Times New Roman"/>
        <family val="1"/>
      </rPr>
      <t> </t>
    </r>
  </si>
  <si>
    <t>Култивисана имовина</t>
  </si>
  <si>
    <r>
      <t xml:space="preserve">                                                </t>
    </r>
    <r>
      <rPr>
        <b/>
        <sz val="9"/>
        <color indexed="8"/>
        <rFont val="Times New Roman"/>
        <family val="1"/>
      </rPr>
      <t>1009</t>
    </r>
    <r>
      <rPr>
        <b/>
        <sz val="7"/>
        <color indexed="8"/>
        <rFont val="Times New Roman"/>
        <family val="1"/>
      </rPr>
      <t xml:space="preserve">     </t>
    </r>
    <r>
      <rPr>
        <b/>
        <sz val="9"/>
        <color indexed="8"/>
        <rFont val="Times New Roman"/>
        <family val="1"/>
      </rPr>
      <t> </t>
    </r>
  </si>
  <si>
    <t>ДРАГОЦЕНОСТИ (1010)</t>
  </si>
  <si>
    <r>
      <t xml:space="preserve">                                                </t>
    </r>
    <r>
      <rPr>
        <sz val="9"/>
        <color indexed="8"/>
        <rFont val="Times New Roman"/>
        <family val="1"/>
      </rPr>
      <t>1010</t>
    </r>
    <r>
      <rPr>
        <sz val="7"/>
        <color indexed="8"/>
        <rFont val="Times New Roman"/>
        <family val="1"/>
      </rPr>
      <t xml:space="preserve">     </t>
    </r>
    <r>
      <rPr>
        <sz val="9"/>
        <color indexed="8"/>
        <rFont val="Times New Roman"/>
        <family val="1"/>
      </rPr>
      <t> </t>
    </r>
  </si>
  <si>
    <t>Драгоцености</t>
  </si>
  <si>
    <r>
      <t xml:space="preserve">                                                </t>
    </r>
    <r>
      <rPr>
        <b/>
        <sz val="9"/>
        <color indexed="8"/>
        <rFont val="Times New Roman"/>
        <family val="1"/>
      </rPr>
      <t>1011</t>
    </r>
    <r>
      <rPr>
        <b/>
        <sz val="7"/>
        <color indexed="8"/>
        <rFont val="Times New Roman"/>
        <family val="1"/>
      </rPr>
      <t xml:space="preserve">     </t>
    </r>
    <r>
      <rPr>
        <b/>
        <sz val="9"/>
        <color indexed="8"/>
        <rFont val="Times New Roman"/>
        <family val="1"/>
      </rPr>
      <t> </t>
    </r>
  </si>
  <si>
    <t>ПРИРОДНА ИМОВИНА</t>
  </si>
  <si>
    <t>(од 1012 до 1014)</t>
  </si>
  <si>
    <r>
      <t xml:space="preserve">                                                </t>
    </r>
    <r>
      <rPr>
        <sz val="9"/>
        <color indexed="8"/>
        <rFont val="Times New Roman"/>
        <family val="1"/>
      </rPr>
      <t>1012</t>
    </r>
    <r>
      <rPr>
        <sz val="7"/>
        <color indexed="8"/>
        <rFont val="Times New Roman"/>
        <family val="1"/>
      </rPr>
      <t xml:space="preserve">     </t>
    </r>
    <r>
      <rPr>
        <sz val="9"/>
        <color indexed="8"/>
        <rFont val="Times New Roman"/>
        <family val="1"/>
      </rPr>
      <t> </t>
    </r>
  </si>
  <si>
    <t xml:space="preserve">Земљиште </t>
  </si>
  <si>
    <r>
      <t xml:space="preserve">                                                </t>
    </r>
    <r>
      <rPr>
        <sz val="9"/>
        <color indexed="8"/>
        <rFont val="Times New Roman"/>
        <family val="1"/>
      </rPr>
      <t>1013</t>
    </r>
    <r>
      <rPr>
        <sz val="7"/>
        <color indexed="8"/>
        <rFont val="Times New Roman"/>
        <family val="1"/>
      </rPr>
      <t xml:space="preserve">     </t>
    </r>
    <r>
      <rPr>
        <sz val="9"/>
        <color indexed="8"/>
        <rFont val="Times New Roman"/>
        <family val="1"/>
      </rPr>
      <t> </t>
    </r>
  </si>
  <si>
    <t>Подземна блага</t>
  </si>
  <si>
    <r>
      <t xml:space="preserve">                                                </t>
    </r>
    <r>
      <rPr>
        <sz val="9"/>
        <color indexed="8"/>
        <rFont val="Times New Roman"/>
        <family val="1"/>
      </rPr>
      <t>1014</t>
    </r>
    <r>
      <rPr>
        <sz val="7"/>
        <color indexed="8"/>
        <rFont val="Times New Roman"/>
        <family val="1"/>
      </rPr>
      <t xml:space="preserve">     </t>
    </r>
    <r>
      <rPr>
        <sz val="9"/>
        <color indexed="8"/>
        <rFont val="Times New Roman"/>
        <family val="1"/>
      </rPr>
      <t> </t>
    </r>
  </si>
  <si>
    <t>Шуме и воде</t>
  </si>
  <si>
    <r>
      <t xml:space="preserve">                                                </t>
    </r>
    <r>
      <rPr>
        <b/>
        <sz val="9"/>
        <color indexed="8"/>
        <rFont val="Times New Roman"/>
        <family val="1"/>
      </rPr>
      <t>1015</t>
    </r>
    <r>
      <rPr>
        <b/>
        <sz val="7"/>
        <color indexed="8"/>
        <rFont val="Times New Roman"/>
        <family val="1"/>
      </rPr>
      <t xml:space="preserve">     </t>
    </r>
    <r>
      <rPr>
        <b/>
        <sz val="9"/>
        <color indexed="8"/>
        <rFont val="Times New Roman"/>
        <family val="1"/>
      </rPr>
      <t> </t>
    </r>
  </si>
  <si>
    <t>НЕФИНАНСИЈСКА ИМОВИНА У ПРИПРЕМИ И АВАНСИ ( 1016 + 1017)</t>
  </si>
  <si>
    <r>
      <t xml:space="preserve">                                                </t>
    </r>
    <r>
      <rPr>
        <sz val="9"/>
        <color indexed="8"/>
        <rFont val="Times New Roman"/>
        <family val="1"/>
      </rPr>
      <t>1016</t>
    </r>
    <r>
      <rPr>
        <sz val="7"/>
        <color indexed="8"/>
        <rFont val="Times New Roman"/>
        <family val="1"/>
      </rPr>
      <t xml:space="preserve">     </t>
    </r>
    <r>
      <rPr>
        <sz val="9"/>
        <color indexed="8"/>
        <rFont val="Times New Roman"/>
        <family val="1"/>
      </rPr>
      <t> </t>
    </r>
  </si>
  <si>
    <t>Нефинансијска имовина у припреми</t>
  </si>
  <si>
    <r>
      <t xml:space="preserve">                                                </t>
    </r>
    <r>
      <rPr>
        <sz val="9"/>
        <color indexed="8"/>
        <rFont val="Times New Roman"/>
        <family val="1"/>
      </rPr>
      <t>1017</t>
    </r>
    <r>
      <rPr>
        <sz val="7"/>
        <color indexed="8"/>
        <rFont val="Times New Roman"/>
        <family val="1"/>
      </rPr>
      <t xml:space="preserve">     </t>
    </r>
    <r>
      <rPr>
        <sz val="9"/>
        <color indexed="8"/>
        <rFont val="Times New Roman"/>
        <family val="1"/>
      </rPr>
      <t> </t>
    </r>
  </si>
  <si>
    <t>Аванси за нефинансијску имовину</t>
  </si>
  <si>
    <r>
      <t xml:space="preserve">                                                </t>
    </r>
    <r>
      <rPr>
        <b/>
        <sz val="9"/>
        <color indexed="8"/>
        <rFont val="Times New Roman"/>
        <family val="1"/>
      </rPr>
      <t>1018</t>
    </r>
    <r>
      <rPr>
        <b/>
        <sz val="7"/>
        <color indexed="8"/>
        <rFont val="Times New Roman"/>
        <family val="1"/>
      </rPr>
      <t xml:space="preserve">     </t>
    </r>
    <r>
      <rPr>
        <b/>
        <sz val="9"/>
        <color indexed="8"/>
        <rFont val="Times New Roman"/>
        <family val="1"/>
      </rPr>
      <t> </t>
    </r>
  </si>
  <si>
    <t>НЕМАТЕРИЈАЛНА ИМОВИНА (1019)</t>
  </si>
  <si>
    <r>
      <t xml:space="preserve">                                                </t>
    </r>
    <r>
      <rPr>
        <sz val="9"/>
        <color indexed="8"/>
        <rFont val="Times New Roman"/>
        <family val="1"/>
      </rPr>
      <t>1019</t>
    </r>
    <r>
      <rPr>
        <sz val="7"/>
        <color indexed="8"/>
        <rFont val="Times New Roman"/>
        <family val="1"/>
      </rPr>
      <t xml:space="preserve">     </t>
    </r>
    <r>
      <rPr>
        <sz val="9"/>
        <color indexed="8"/>
        <rFont val="Times New Roman"/>
        <family val="1"/>
      </rPr>
      <t> </t>
    </r>
  </si>
  <si>
    <t>Нематеријална имовина</t>
  </si>
  <si>
    <r>
      <t xml:space="preserve">                                                </t>
    </r>
    <r>
      <rPr>
        <b/>
        <sz val="9"/>
        <color indexed="8"/>
        <rFont val="Times New Roman"/>
        <family val="1"/>
      </rPr>
      <t>1020</t>
    </r>
    <r>
      <rPr>
        <b/>
        <sz val="7"/>
        <color indexed="8"/>
        <rFont val="Times New Roman"/>
        <family val="1"/>
      </rPr>
      <t xml:space="preserve">     </t>
    </r>
    <r>
      <rPr>
        <b/>
        <sz val="9"/>
        <color indexed="8"/>
        <rFont val="Times New Roman"/>
        <family val="1"/>
      </rPr>
      <t> </t>
    </r>
  </si>
  <si>
    <t>НЕФИНАНСИЈСКА ИМОВИНА У ЗАЛИХАМА (1021 + 1025)</t>
  </si>
  <si>
    <r>
      <t xml:space="preserve">                                                </t>
    </r>
    <r>
      <rPr>
        <b/>
        <sz val="9"/>
        <color indexed="8"/>
        <rFont val="Times New Roman"/>
        <family val="1"/>
      </rPr>
      <t>1021</t>
    </r>
    <r>
      <rPr>
        <b/>
        <sz val="7"/>
        <color indexed="8"/>
        <rFont val="Times New Roman"/>
        <family val="1"/>
      </rPr>
      <t xml:space="preserve">     </t>
    </r>
    <r>
      <rPr>
        <b/>
        <sz val="9"/>
        <color indexed="8"/>
        <rFont val="Times New Roman"/>
        <family val="1"/>
      </rPr>
      <t> </t>
    </r>
  </si>
  <si>
    <t>ЗАЛИХЕ (од 1022 до 1024)</t>
  </si>
  <si>
    <r>
      <t xml:space="preserve">                                                </t>
    </r>
    <r>
      <rPr>
        <sz val="9"/>
        <color indexed="8"/>
        <rFont val="Times New Roman"/>
        <family val="1"/>
      </rPr>
      <t>1022</t>
    </r>
    <r>
      <rPr>
        <sz val="7"/>
        <color indexed="8"/>
        <rFont val="Times New Roman"/>
        <family val="1"/>
      </rPr>
      <t xml:space="preserve">     </t>
    </r>
    <r>
      <rPr>
        <sz val="9"/>
        <color indexed="8"/>
        <rFont val="Times New Roman"/>
        <family val="1"/>
      </rPr>
      <t> </t>
    </r>
  </si>
  <si>
    <t>Робне резерве</t>
  </si>
  <si>
    <r>
      <t xml:space="preserve">                                                </t>
    </r>
    <r>
      <rPr>
        <sz val="9"/>
        <color indexed="8"/>
        <rFont val="Times New Roman"/>
        <family val="1"/>
      </rPr>
      <t>1023</t>
    </r>
    <r>
      <rPr>
        <sz val="7"/>
        <color indexed="8"/>
        <rFont val="Times New Roman"/>
        <family val="1"/>
      </rPr>
      <t xml:space="preserve">     </t>
    </r>
    <r>
      <rPr>
        <sz val="9"/>
        <color indexed="8"/>
        <rFont val="Times New Roman"/>
        <family val="1"/>
      </rPr>
      <t> </t>
    </r>
  </si>
  <si>
    <t>Залихе производње</t>
  </si>
  <si>
    <r>
      <t xml:space="preserve">                                                </t>
    </r>
    <r>
      <rPr>
        <sz val="9"/>
        <color indexed="8"/>
        <rFont val="Times New Roman"/>
        <family val="1"/>
      </rPr>
      <t>1024</t>
    </r>
    <r>
      <rPr>
        <sz val="7"/>
        <color indexed="8"/>
        <rFont val="Times New Roman"/>
        <family val="1"/>
      </rPr>
      <t xml:space="preserve">     </t>
    </r>
    <r>
      <rPr>
        <sz val="9"/>
        <color indexed="8"/>
        <rFont val="Times New Roman"/>
        <family val="1"/>
      </rPr>
      <t> </t>
    </r>
  </si>
  <si>
    <t>Роба за даљу продају</t>
  </si>
  <si>
    <r>
      <t xml:space="preserve">                                                </t>
    </r>
    <r>
      <rPr>
        <b/>
        <sz val="9"/>
        <color indexed="8"/>
        <rFont val="Times New Roman"/>
        <family val="1"/>
      </rPr>
      <t>1025</t>
    </r>
    <r>
      <rPr>
        <b/>
        <sz val="7"/>
        <color indexed="8"/>
        <rFont val="Times New Roman"/>
        <family val="1"/>
      </rPr>
      <t xml:space="preserve">     </t>
    </r>
    <r>
      <rPr>
        <b/>
        <sz val="9"/>
        <color indexed="8"/>
        <rFont val="Times New Roman"/>
        <family val="1"/>
      </rPr>
      <t> </t>
    </r>
  </si>
  <si>
    <t>ЗАЛИХЕ СИТНОГ ИНВЕНТАРА И ПОТРОШНОГ МАТЕРИЈАЛА</t>
  </si>
  <si>
    <t>(1026 + 1027)</t>
  </si>
  <si>
    <r>
      <t xml:space="preserve">                                                </t>
    </r>
    <r>
      <rPr>
        <sz val="9"/>
        <color indexed="8"/>
        <rFont val="Times New Roman"/>
        <family val="1"/>
      </rPr>
      <t>1026</t>
    </r>
    <r>
      <rPr>
        <sz val="7"/>
        <color indexed="8"/>
        <rFont val="Times New Roman"/>
        <family val="1"/>
      </rPr>
      <t xml:space="preserve">     </t>
    </r>
    <r>
      <rPr>
        <sz val="9"/>
        <color indexed="8"/>
        <rFont val="Times New Roman"/>
        <family val="1"/>
      </rPr>
      <t> </t>
    </r>
  </si>
  <si>
    <t xml:space="preserve">Залихе ситног инвентара </t>
  </si>
  <si>
    <r>
      <t xml:space="preserve">                                                </t>
    </r>
    <r>
      <rPr>
        <sz val="9"/>
        <color indexed="8"/>
        <rFont val="Times New Roman"/>
        <family val="1"/>
      </rPr>
      <t>1027</t>
    </r>
    <r>
      <rPr>
        <sz val="7"/>
        <color indexed="8"/>
        <rFont val="Times New Roman"/>
        <family val="1"/>
      </rPr>
      <t xml:space="preserve">     </t>
    </r>
    <r>
      <rPr>
        <sz val="9"/>
        <color indexed="8"/>
        <rFont val="Times New Roman"/>
        <family val="1"/>
      </rPr>
      <t> </t>
    </r>
  </si>
  <si>
    <t>Залихе потрошног материјла</t>
  </si>
  <si>
    <r>
      <t xml:space="preserve">                                                </t>
    </r>
    <r>
      <rPr>
        <b/>
        <sz val="9"/>
        <color indexed="8"/>
        <rFont val="Times New Roman"/>
        <family val="1"/>
      </rPr>
      <t>1028</t>
    </r>
    <r>
      <rPr>
        <b/>
        <sz val="7"/>
        <color indexed="8"/>
        <rFont val="Times New Roman"/>
        <family val="1"/>
      </rPr>
      <t xml:space="preserve">     </t>
    </r>
    <r>
      <rPr>
        <b/>
        <sz val="9"/>
        <color indexed="8"/>
        <rFont val="Times New Roman"/>
        <family val="1"/>
      </rPr>
      <t> </t>
    </r>
  </si>
  <si>
    <t>ФИНАНСИЈСКА ИМОВИНА</t>
  </si>
  <si>
    <t>(1029 + 1049 + 1067)</t>
  </si>
  <si>
    <r>
      <t xml:space="preserve">                                                </t>
    </r>
    <r>
      <rPr>
        <b/>
        <sz val="9"/>
        <color indexed="8"/>
        <rFont val="Times New Roman"/>
        <family val="1"/>
      </rPr>
      <t>1029</t>
    </r>
    <r>
      <rPr>
        <b/>
        <sz val="7"/>
        <color indexed="8"/>
        <rFont val="Times New Roman"/>
        <family val="1"/>
      </rPr>
      <t xml:space="preserve">     </t>
    </r>
    <r>
      <rPr>
        <b/>
        <sz val="9"/>
        <color indexed="8"/>
        <rFont val="Times New Roman"/>
        <family val="1"/>
      </rPr>
      <t> </t>
    </r>
  </si>
  <si>
    <t>ДУГОРОЧНА ФИНАНСИЈСКА ИМОВИНА (1030 + 1040)</t>
  </si>
  <si>
    <r>
      <t xml:space="preserve">                                                </t>
    </r>
    <r>
      <rPr>
        <b/>
        <sz val="9"/>
        <color indexed="8"/>
        <rFont val="Times New Roman"/>
        <family val="1"/>
      </rPr>
      <t>1030</t>
    </r>
    <r>
      <rPr>
        <b/>
        <sz val="7"/>
        <color indexed="8"/>
        <rFont val="Times New Roman"/>
        <family val="1"/>
      </rPr>
      <t xml:space="preserve">     </t>
    </r>
    <r>
      <rPr>
        <b/>
        <sz val="9"/>
        <color indexed="8"/>
        <rFont val="Times New Roman"/>
        <family val="1"/>
      </rPr>
      <t> </t>
    </r>
  </si>
  <si>
    <t>ДУГОРОЧНА ДОМАЋА ФИНАНСИЈСКА ИМОВИНА</t>
  </si>
  <si>
    <t>(од 1031 до 1039)</t>
  </si>
  <si>
    <r>
      <t xml:space="preserve">                                                </t>
    </r>
    <r>
      <rPr>
        <sz val="9"/>
        <color indexed="8"/>
        <rFont val="Times New Roman"/>
        <family val="1"/>
      </rPr>
      <t>1031</t>
    </r>
    <r>
      <rPr>
        <sz val="7"/>
        <color indexed="8"/>
        <rFont val="Times New Roman"/>
        <family val="1"/>
      </rPr>
      <t xml:space="preserve">     </t>
    </r>
    <r>
      <rPr>
        <sz val="9"/>
        <color indexed="8"/>
        <rFont val="Times New Roman"/>
        <family val="1"/>
      </rPr>
      <t> </t>
    </r>
  </si>
  <si>
    <t>Дугорочне домаће хартије од вредности, изузев акција</t>
  </si>
  <si>
    <r>
      <t xml:space="preserve">                                                </t>
    </r>
    <r>
      <rPr>
        <sz val="9"/>
        <color indexed="8"/>
        <rFont val="Times New Roman"/>
        <family val="1"/>
      </rPr>
      <t>1032</t>
    </r>
    <r>
      <rPr>
        <sz val="7"/>
        <color indexed="8"/>
        <rFont val="Times New Roman"/>
        <family val="1"/>
      </rPr>
      <t xml:space="preserve">     </t>
    </r>
    <r>
      <rPr>
        <sz val="9"/>
        <color indexed="8"/>
        <rFont val="Times New Roman"/>
        <family val="1"/>
      </rPr>
      <t> </t>
    </r>
  </si>
  <si>
    <t>Кредити осталим нивоима власти</t>
  </si>
  <si>
    <r>
      <t xml:space="preserve">                                                </t>
    </r>
    <r>
      <rPr>
        <sz val="9"/>
        <color indexed="8"/>
        <rFont val="Times New Roman"/>
        <family val="1"/>
      </rPr>
      <t>1033</t>
    </r>
    <r>
      <rPr>
        <sz val="7"/>
        <color indexed="8"/>
        <rFont val="Times New Roman"/>
        <family val="1"/>
      </rPr>
      <t xml:space="preserve">     </t>
    </r>
    <r>
      <rPr>
        <sz val="9"/>
        <color indexed="8"/>
        <rFont val="Times New Roman"/>
        <family val="1"/>
      </rPr>
      <t> </t>
    </r>
  </si>
  <si>
    <t>Кредити домаћим јавним финансијским институцијама</t>
  </si>
  <si>
    <r>
      <t xml:space="preserve">                                                </t>
    </r>
    <r>
      <rPr>
        <sz val="9"/>
        <color indexed="8"/>
        <rFont val="Times New Roman"/>
        <family val="1"/>
      </rPr>
      <t>1034</t>
    </r>
    <r>
      <rPr>
        <sz val="7"/>
        <color indexed="8"/>
        <rFont val="Times New Roman"/>
        <family val="1"/>
      </rPr>
      <t xml:space="preserve">     </t>
    </r>
    <r>
      <rPr>
        <sz val="9"/>
        <color indexed="8"/>
        <rFont val="Times New Roman"/>
        <family val="1"/>
      </rPr>
      <t> </t>
    </r>
  </si>
  <si>
    <t>Кредити домаћим  пословним банкама</t>
  </si>
  <si>
    <r>
      <t xml:space="preserve">                                                </t>
    </r>
    <r>
      <rPr>
        <sz val="9"/>
        <color indexed="8"/>
        <rFont val="Times New Roman"/>
        <family val="1"/>
      </rPr>
      <t>1035</t>
    </r>
    <r>
      <rPr>
        <sz val="7"/>
        <color indexed="8"/>
        <rFont val="Times New Roman"/>
        <family val="1"/>
      </rPr>
      <t xml:space="preserve">     </t>
    </r>
    <r>
      <rPr>
        <sz val="9"/>
        <color indexed="8"/>
        <rFont val="Times New Roman"/>
        <family val="1"/>
      </rPr>
      <t> </t>
    </r>
  </si>
  <si>
    <t>Кредити домаћим јавним нефинансијским  институцијама</t>
  </si>
  <si>
    <r>
      <t xml:space="preserve">                                                </t>
    </r>
    <r>
      <rPr>
        <sz val="9"/>
        <color indexed="8"/>
        <rFont val="Times New Roman"/>
        <family val="1"/>
      </rPr>
      <t>1036</t>
    </r>
    <r>
      <rPr>
        <sz val="7"/>
        <color indexed="8"/>
        <rFont val="Times New Roman"/>
        <family val="1"/>
      </rPr>
      <t xml:space="preserve">     </t>
    </r>
    <r>
      <rPr>
        <sz val="9"/>
        <color indexed="8"/>
        <rFont val="Times New Roman"/>
        <family val="1"/>
      </rPr>
      <t> </t>
    </r>
  </si>
  <si>
    <t>Кредити физичким лицима и домаћинствима у земљи</t>
  </si>
  <si>
    <r>
      <t xml:space="preserve">                                                </t>
    </r>
    <r>
      <rPr>
        <sz val="9"/>
        <color indexed="8"/>
        <rFont val="Times New Roman"/>
        <family val="1"/>
      </rPr>
      <t>1037</t>
    </r>
    <r>
      <rPr>
        <sz val="7"/>
        <color indexed="8"/>
        <rFont val="Times New Roman"/>
        <family val="1"/>
      </rPr>
      <t xml:space="preserve">     </t>
    </r>
    <r>
      <rPr>
        <sz val="9"/>
        <color indexed="8"/>
        <rFont val="Times New Roman"/>
        <family val="1"/>
      </rPr>
      <t> </t>
    </r>
  </si>
  <si>
    <t>Кредити домаћим невладиним организацијама</t>
  </si>
  <si>
    <r>
      <t xml:space="preserve">                                                </t>
    </r>
    <r>
      <rPr>
        <sz val="9"/>
        <color indexed="8"/>
        <rFont val="Times New Roman"/>
        <family val="1"/>
      </rPr>
      <t>1038</t>
    </r>
    <r>
      <rPr>
        <sz val="7"/>
        <color indexed="8"/>
        <rFont val="Times New Roman"/>
        <family val="1"/>
      </rPr>
      <t xml:space="preserve">     </t>
    </r>
    <r>
      <rPr>
        <sz val="9"/>
        <color indexed="8"/>
        <rFont val="Times New Roman"/>
        <family val="1"/>
      </rPr>
      <t> </t>
    </r>
  </si>
  <si>
    <t>Кредити домаћим нефинансијским приватним предузећима</t>
  </si>
  <si>
    <r>
      <t xml:space="preserve">                                                </t>
    </r>
    <r>
      <rPr>
        <sz val="9"/>
        <color indexed="8"/>
        <rFont val="Times New Roman"/>
        <family val="1"/>
      </rPr>
      <t>1039</t>
    </r>
    <r>
      <rPr>
        <sz val="7"/>
        <color indexed="8"/>
        <rFont val="Times New Roman"/>
        <family val="1"/>
      </rPr>
      <t xml:space="preserve">     </t>
    </r>
    <r>
      <rPr>
        <sz val="9"/>
        <color indexed="8"/>
        <rFont val="Times New Roman"/>
        <family val="1"/>
      </rPr>
      <t> </t>
    </r>
  </si>
  <si>
    <t>Домаће акције и остали капитал</t>
  </si>
  <si>
    <r>
      <t xml:space="preserve">                                                </t>
    </r>
    <r>
      <rPr>
        <b/>
        <sz val="9"/>
        <color indexed="8"/>
        <rFont val="Times New Roman"/>
        <family val="1"/>
      </rPr>
      <t>1040</t>
    </r>
    <r>
      <rPr>
        <b/>
        <sz val="7"/>
        <color indexed="8"/>
        <rFont val="Times New Roman"/>
        <family val="1"/>
      </rPr>
      <t xml:space="preserve">     </t>
    </r>
    <r>
      <rPr>
        <b/>
        <sz val="9"/>
        <color indexed="8"/>
        <rFont val="Times New Roman"/>
        <family val="1"/>
      </rPr>
      <t> </t>
    </r>
  </si>
  <si>
    <t>ДУГОРОЧНA СТРАНА ФИНАНСИЈСКА ИМОВИНА             (од 1041 до 1048)</t>
  </si>
  <si>
    <r>
      <t xml:space="preserve">                                                </t>
    </r>
    <r>
      <rPr>
        <sz val="9"/>
        <color indexed="8"/>
        <rFont val="Times New Roman"/>
        <family val="1"/>
      </rPr>
      <t>1041</t>
    </r>
    <r>
      <rPr>
        <sz val="7"/>
        <color indexed="8"/>
        <rFont val="Times New Roman"/>
        <family val="1"/>
      </rPr>
      <t xml:space="preserve">     </t>
    </r>
    <r>
      <rPr>
        <sz val="9"/>
        <color indexed="8"/>
        <rFont val="Times New Roman"/>
        <family val="1"/>
      </rPr>
      <t> </t>
    </r>
  </si>
  <si>
    <t>Дугорочне стране хартије од вредности, изузев акција</t>
  </si>
  <si>
    <r>
      <t xml:space="preserve">                                                </t>
    </r>
    <r>
      <rPr>
        <sz val="9"/>
        <color indexed="8"/>
        <rFont val="Times New Roman"/>
        <family val="1"/>
      </rPr>
      <t>1042</t>
    </r>
    <r>
      <rPr>
        <sz val="7"/>
        <color indexed="8"/>
        <rFont val="Times New Roman"/>
        <family val="1"/>
      </rPr>
      <t xml:space="preserve">     </t>
    </r>
    <r>
      <rPr>
        <sz val="9"/>
        <color indexed="8"/>
        <rFont val="Times New Roman"/>
        <family val="1"/>
      </rPr>
      <t> </t>
    </r>
  </si>
  <si>
    <t>Кредити страним владама</t>
  </si>
  <si>
    <r>
      <t xml:space="preserve">                                                </t>
    </r>
    <r>
      <rPr>
        <sz val="9"/>
        <color indexed="8"/>
        <rFont val="Times New Roman"/>
        <family val="1"/>
      </rPr>
      <t>1043</t>
    </r>
    <r>
      <rPr>
        <sz val="7"/>
        <color indexed="8"/>
        <rFont val="Times New Roman"/>
        <family val="1"/>
      </rPr>
      <t xml:space="preserve">     </t>
    </r>
    <r>
      <rPr>
        <sz val="9"/>
        <color indexed="8"/>
        <rFont val="Times New Roman"/>
        <family val="1"/>
      </rPr>
      <t> </t>
    </r>
  </si>
  <si>
    <t>Кредити међународним организацијама</t>
  </si>
  <si>
    <r>
      <t xml:space="preserve">                                                </t>
    </r>
    <r>
      <rPr>
        <sz val="9"/>
        <color indexed="8"/>
        <rFont val="Times New Roman"/>
        <family val="1"/>
      </rPr>
      <t>1044</t>
    </r>
    <r>
      <rPr>
        <sz val="7"/>
        <color indexed="8"/>
        <rFont val="Times New Roman"/>
        <family val="1"/>
      </rPr>
      <t xml:space="preserve">     </t>
    </r>
    <r>
      <rPr>
        <sz val="9"/>
        <color indexed="8"/>
        <rFont val="Times New Roman"/>
        <family val="1"/>
      </rPr>
      <t> </t>
    </r>
  </si>
  <si>
    <t>Кредити страним пословним банкама</t>
  </si>
  <si>
    <r>
      <t xml:space="preserve">                                                </t>
    </r>
    <r>
      <rPr>
        <sz val="9"/>
        <color indexed="8"/>
        <rFont val="Times New Roman"/>
        <family val="1"/>
      </rPr>
      <t>1045</t>
    </r>
    <r>
      <rPr>
        <sz val="7"/>
        <color indexed="8"/>
        <rFont val="Times New Roman"/>
        <family val="1"/>
      </rPr>
      <t xml:space="preserve">     </t>
    </r>
    <r>
      <rPr>
        <sz val="9"/>
        <color indexed="8"/>
        <rFont val="Times New Roman"/>
        <family val="1"/>
      </rPr>
      <t> </t>
    </r>
  </si>
  <si>
    <t>Кредити страним нефинансијским институцијама</t>
  </si>
  <si>
    <r>
      <t xml:space="preserve">                                                </t>
    </r>
    <r>
      <rPr>
        <sz val="9"/>
        <color indexed="8"/>
        <rFont val="Times New Roman"/>
        <family val="1"/>
      </rPr>
      <t>1046</t>
    </r>
    <r>
      <rPr>
        <sz val="7"/>
        <color indexed="8"/>
        <rFont val="Times New Roman"/>
        <family val="1"/>
      </rPr>
      <t xml:space="preserve">     </t>
    </r>
    <r>
      <rPr>
        <sz val="9"/>
        <color indexed="8"/>
        <rFont val="Times New Roman"/>
        <family val="1"/>
      </rPr>
      <t> </t>
    </r>
  </si>
  <si>
    <t>Кредити страним невладиним организацијама</t>
  </si>
  <si>
    <r>
      <t xml:space="preserve">                                                </t>
    </r>
    <r>
      <rPr>
        <sz val="9"/>
        <color indexed="8"/>
        <rFont val="Times New Roman"/>
        <family val="1"/>
      </rPr>
      <t>1047</t>
    </r>
    <r>
      <rPr>
        <sz val="7"/>
        <color indexed="8"/>
        <rFont val="Times New Roman"/>
        <family val="1"/>
      </rPr>
      <t xml:space="preserve">     </t>
    </r>
    <r>
      <rPr>
        <sz val="9"/>
        <color indexed="8"/>
        <rFont val="Times New Roman"/>
        <family val="1"/>
      </rPr>
      <t> </t>
    </r>
  </si>
  <si>
    <t>Стране акције и остали капитал</t>
  </si>
  <si>
    <r>
      <t xml:space="preserve">                                                </t>
    </r>
    <r>
      <rPr>
        <sz val="9"/>
        <color indexed="8"/>
        <rFont val="Times New Roman"/>
        <family val="1"/>
      </rPr>
      <t>1048</t>
    </r>
    <r>
      <rPr>
        <sz val="7"/>
        <color indexed="8"/>
        <rFont val="Times New Roman"/>
        <family val="1"/>
      </rPr>
      <t xml:space="preserve">     </t>
    </r>
    <r>
      <rPr>
        <sz val="9"/>
        <color indexed="8"/>
        <rFont val="Times New Roman"/>
        <family val="1"/>
      </rPr>
      <t> </t>
    </r>
  </si>
  <si>
    <t>Страни финансијски деривати</t>
  </si>
  <si>
    <r>
      <t xml:space="preserve">                                                </t>
    </r>
    <r>
      <rPr>
        <b/>
        <sz val="9"/>
        <color indexed="8"/>
        <rFont val="Times New Roman"/>
        <family val="1"/>
      </rPr>
      <t>1049</t>
    </r>
    <r>
      <rPr>
        <b/>
        <sz val="7"/>
        <color indexed="8"/>
        <rFont val="Times New Roman"/>
        <family val="1"/>
      </rPr>
      <t xml:space="preserve">     </t>
    </r>
    <r>
      <rPr>
        <b/>
        <sz val="9"/>
        <color indexed="8"/>
        <rFont val="Times New Roman"/>
        <family val="1"/>
      </rPr>
      <t> </t>
    </r>
  </si>
  <si>
    <t>НОВЧАНА СРЕДСТВА, ПЛЕМЕНИТИ МЕТАЛИ, ХАРТИЈЕ ОД ВРЕДНОСТИ, ПОТРАЖИВАЊА И КРАТКОРОЧНИ ПЛАСМАНИ (1050 + 1060 + 1062)</t>
  </si>
  <si>
    <r>
      <t xml:space="preserve">                                                </t>
    </r>
    <r>
      <rPr>
        <b/>
        <sz val="9"/>
        <color indexed="8"/>
        <rFont val="Times New Roman"/>
        <family val="1"/>
      </rPr>
      <t>1050</t>
    </r>
    <r>
      <rPr>
        <b/>
        <sz val="7"/>
        <color indexed="8"/>
        <rFont val="Times New Roman"/>
        <family val="1"/>
      </rPr>
      <t xml:space="preserve">     </t>
    </r>
    <r>
      <rPr>
        <b/>
        <sz val="9"/>
        <color indexed="8"/>
        <rFont val="Times New Roman"/>
        <family val="1"/>
      </rPr>
      <t> </t>
    </r>
  </si>
  <si>
    <t>НОВЧАНА СРЕДСТВА, ПЛЕМЕНИТИ МЕТАЛИ, ХАРТИЈЕ ОД ВРЕДНОСТИ (од 1051 до 1059)</t>
  </si>
  <si>
    <r>
      <t xml:space="preserve">                                                </t>
    </r>
    <r>
      <rPr>
        <sz val="9"/>
        <color indexed="8"/>
        <rFont val="Times New Roman"/>
        <family val="1"/>
      </rPr>
      <t>1051</t>
    </r>
    <r>
      <rPr>
        <sz val="7"/>
        <color indexed="8"/>
        <rFont val="Times New Roman"/>
        <family val="1"/>
      </rPr>
      <t xml:space="preserve">     </t>
    </r>
    <r>
      <rPr>
        <sz val="9"/>
        <color indexed="8"/>
        <rFont val="Times New Roman"/>
        <family val="1"/>
      </rPr>
      <t> </t>
    </r>
  </si>
  <si>
    <t>Жиро и текући рачуни</t>
  </si>
  <si>
    <r>
      <t xml:space="preserve">                                                </t>
    </r>
    <r>
      <rPr>
        <sz val="9"/>
        <color indexed="8"/>
        <rFont val="Times New Roman"/>
        <family val="1"/>
      </rPr>
      <t>1052</t>
    </r>
    <r>
      <rPr>
        <sz val="7"/>
        <color indexed="8"/>
        <rFont val="Times New Roman"/>
        <family val="1"/>
      </rPr>
      <t xml:space="preserve">     </t>
    </r>
    <r>
      <rPr>
        <sz val="9"/>
        <color indexed="8"/>
        <rFont val="Times New Roman"/>
        <family val="1"/>
      </rPr>
      <t> </t>
    </r>
  </si>
  <si>
    <t>Издвојена новчана средства и акредитиви</t>
  </si>
  <si>
    <r>
      <t xml:space="preserve">                                                </t>
    </r>
    <r>
      <rPr>
        <sz val="9"/>
        <color indexed="8"/>
        <rFont val="Times New Roman"/>
        <family val="1"/>
      </rPr>
      <t>1053</t>
    </r>
    <r>
      <rPr>
        <sz val="7"/>
        <color indexed="8"/>
        <rFont val="Times New Roman"/>
        <family val="1"/>
      </rPr>
      <t xml:space="preserve">     </t>
    </r>
    <r>
      <rPr>
        <sz val="9"/>
        <color indexed="8"/>
        <rFont val="Times New Roman"/>
        <family val="1"/>
      </rPr>
      <t> </t>
    </r>
  </si>
  <si>
    <t>Благајна</t>
  </si>
  <si>
    <r>
      <t xml:space="preserve">                                                </t>
    </r>
    <r>
      <rPr>
        <sz val="9"/>
        <color indexed="8"/>
        <rFont val="Times New Roman"/>
        <family val="1"/>
      </rPr>
      <t>1054</t>
    </r>
    <r>
      <rPr>
        <sz val="7"/>
        <color indexed="8"/>
        <rFont val="Times New Roman"/>
        <family val="1"/>
      </rPr>
      <t xml:space="preserve">     </t>
    </r>
    <r>
      <rPr>
        <sz val="9"/>
        <color indexed="8"/>
        <rFont val="Times New Roman"/>
        <family val="1"/>
      </rPr>
      <t> </t>
    </r>
  </si>
  <si>
    <t>Девизни рачун</t>
  </si>
  <si>
    <r>
      <t xml:space="preserve">                                                </t>
    </r>
    <r>
      <rPr>
        <sz val="9"/>
        <color indexed="8"/>
        <rFont val="Times New Roman"/>
        <family val="1"/>
      </rPr>
      <t>1055</t>
    </r>
    <r>
      <rPr>
        <sz val="7"/>
        <color indexed="8"/>
        <rFont val="Times New Roman"/>
        <family val="1"/>
      </rPr>
      <t xml:space="preserve">     </t>
    </r>
    <r>
      <rPr>
        <sz val="9"/>
        <color indexed="8"/>
        <rFont val="Times New Roman"/>
        <family val="1"/>
      </rPr>
      <t> </t>
    </r>
  </si>
  <si>
    <t>Девизни акредитиви</t>
  </si>
  <si>
    <r>
      <t xml:space="preserve">                                                </t>
    </r>
    <r>
      <rPr>
        <sz val="9"/>
        <color indexed="8"/>
        <rFont val="Times New Roman"/>
        <family val="1"/>
      </rPr>
      <t>1056</t>
    </r>
    <r>
      <rPr>
        <sz val="7"/>
        <color indexed="8"/>
        <rFont val="Times New Roman"/>
        <family val="1"/>
      </rPr>
      <t xml:space="preserve">     </t>
    </r>
    <r>
      <rPr>
        <sz val="9"/>
        <color indexed="8"/>
        <rFont val="Times New Roman"/>
        <family val="1"/>
      </rPr>
      <t> </t>
    </r>
  </si>
  <si>
    <t>Девизна благајна</t>
  </si>
  <si>
    <r>
      <t xml:space="preserve">                                                </t>
    </r>
    <r>
      <rPr>
        <sz val="9"/>
        <color indexed="8"/>
        <rFont val="Times New Roman"/>
        <family val="1"/>
      </rPr>
      <t>1057</t>
    </r>
    <r>
      <rPr>
        <sz val="7"/>
        <color indexed="8"/>
        <rFont val="Times New Roman"/>
        <family val="1"/>
      </rPr>
      <t xml:space="preserve">     </t>
    </r>
    <r>
      <rPr>
        <sz val="9"/>
        <color indexed="8"/>
        <rFont val="Times New Roman"/>
        <family val="1"/>
      </rPr>
      <t> </t>
    </r>
  </si>
  <si>
    <t>Остала новчана средства</t>
  </si>
  <si>
    <r>
      <t xml:space="preserve">                                                </t>
    </r>
    <r>
      <rPr>
        <sz val="9"/>
        <color indexed="8"/>
        <rFont val="Times New Roman"/>
        <family val="1"/>
      </rPr>
      <t>1058</t>
    </r>
    <r>
      <rPr>
        <sz val="7"/>
        <color indexed="8"/>
        <rFont val="Times New Roman"/>
        <family val="1"/>
      </rPr>
      <t xml:space="preserve">     </t>
    </r>
    <r>
      <rPr>
        <sz val="9"/>
        <color indexed="8"/>
        <rFont val="Times New Roman"/>
        <family val="1"/>
      </rPr>
      <t> </t>
    </r>
  </si>
  <si>
    <t>Племенити метали</t>
  </si>
  <si>
    <r>
      <t xml:space="preserve">                                                </t>
    </r>
    <r>
      <rPr>
        <sz val="9"/>
        <color indexed="8"/>
        <rFont val="Times New Roman"/>
        <family val="1"/>
      </rPr>
      <t>1059</t>
    </r>
    <r>
      <rPr>
        <sz val="7"/>
        <color indexed="8"/>
        <rFont val="Times New Roman"/>
        <family val="1"/>
      </rPr>
      <t xml:space="preserve">     </t>
    </r>
    <r>
      <rPr>
        <sz val="9"/>
        <color indexed="8"/>
        <rFont val="Times New Roman"/>
        <family val="1"/>
      </rPr>
      <t> </t>
    </r>
  </si>
  <si>
    <t>Хартије од вредности</t>
  </si>
  <si>
    <r>
      <t xml:space="preserve">                                                </t>
    </r>
    <r>
      <rPr>
        <b/>
        <sz val="9"/>
        <color indexed="8"/>
        <rFont val="Times New Roman"/>
        <family val="1"/>
      </rPr>
      <t>1060</t>
    </r>
    <r>
      <rPr>
        <b/>
        <sz val="7"/>
        <color indexed="8"/>
        <rFont val="Times New Roman"/>
        <family val="1"/>
      </rPr>
      <t xml:space="preserve">     </t>
    </r>
    <r>
      <rPr>
        <b/>
        <sz val="9"/>
        <color indexed="8"/>
        <rFont val="Times New Roman"/>
        <family val="1"/>
      </rPr>
      <t> </t>
    </r>
  </si>
  <si>
    <t>КРАТКОРОЧНА ПОТРАЖИВАЊА (1061)</t>
  </si>
  <si>
    <r>
      <t xml:space="preserve">                                                </t>
    </r>
    <r>
      <rPr>
        <sz val="9"/>
        <color indexed="8"/>
        <rFont val="Times New Roman"/>
        <family val="1"/>
      </rPr>
      <t>1061</t>
    </r>
    <r>
      <rPr>
        <sz val="7"/>
        <color indexed="8"/>
        <rFont val="Times New Roman"/>
        <family val="1"/>
      </rPr>
      <t xml:space="preserve">     </t>
    </r>
    <r>
      <rPr>
        <sz val="9"/>
        <color indexed="8"/>
        <rFont val="Times New Roman"/>
        <family val="1"/>
      </rPr>
      <t> </t>
    </r>
  </si>
  <si>
    <t>Потраживања по основу продаје и друга потраживања</t>
  </si>
  <si>
    <r>
      <t xml:space="preserve">                                                </t>
    </r>
    <r>
      <rPr>
        <b/>
        <sz val="9"/>
        <color indexed="8"/>
        <rFont val="Times New Roman"/>
        <family val="1"/>
      </rPr>
      <t>1062</t>
    </r>
    <r>
      <rPr>
        <b/>
        <sz val="7"/>
        <color indexed="8"/>
        <rFont val="Times New Roman"/>
        <family val="1"/>
      </rPr>
      <t xml:space="preserve">     </t>
    </r>
    <r>
      <rPr>
        <b/>
        <sz val="9"/>
        <color indexed="8"/>
        <rFont val="Times New Roman"/>
        <family val="1"/>
      </rPr>
      <t> </t>
    </r>
  </si>
  <si>
    <t>КРАТКОРОЧНИ ПЛАСМАНИ</t>
  </si>
  <si>
    <t>(од 1063 до 1066)</t>
  </si>
  <si>
    <r>
      <t xml:space="preserve">                                                </t>
    </r>
    <r>
      <rPr>
        <sz val="9"/>
        <color indexed="8"/>
        <rFont val="Times New Roman"/>
        <family val="1"/>
      </rPr>
      <t>1063</t>
    </r>
    <r>
      <rPr>
        <sz val="7"/>
        <color indexed="8"/>
        <rFont val="Times New Roman"/>
        <family val="1"/>
      </rPr>
      <t xml:space="preserve">     </t>
    </r>
    <r>
      <rPr>
        <sz val="9"/>
        <color indexed="8"/>
        <rFont val="Times New Roman"/>
        <family val="1"/>
      </rPr>
      <t> </t>
    </r>
  </si>
  <si>
    <t>Краткорочни кредити</t>
  </si>
  <si>
    <r>
      <t xml:space="preserve">                                                </t>
    </r>
    <r>
      <rPr>
        <sz val="9"/>
        <color indexed="8"/>
        <rFont val="Times New Roman"/>
        <family val="1"/>
      </rPr>
      <t>1064</t>
    </r>
    <r>
      <rPr>
        <sz val="7"/>
        <color indexed="8"/>
        <rFont val="Times New Roman"/>
        <family val="1"/>
      </rPr>
      <t xml:space="preserve">     </t>
    </r>
    <r>
      <rPr>
        <sz val="9"/>
        <color indexed="8"/>
        <rFont val="Times New Roman"/>
        <family val="1"/>
      </rPr>
      <t> </t>
    </r>
  </si>
  <si>
    <t>Дати аванси, депозити и кауције</t>
  </si>
  <si>
    <r>
      <t xml:space="preserve">                                                </t>
    </r>
    <r>
      <rPr>
        <sz val="9"/>
        <color indexed="8"/>
        <rFont val="Times New Roman"/>
        <family val="1"/>
      </rPr>
      <t>1065</t>
    </r>
    <r>
      <rPr>
        <sz val="7"/>
        <color indexed="8"/>
        <rFont val="Times New Roman"/>
        <family val="1"/>
      </rPr>
      <t xml:space="preserve">     </t>
    </r>
    <r>
      <rPr>
        <sz val="9"/>
        <color indexed="8"/>
        <rFont val="Times New Roman"/>
        <family val="1"/>
      </rPr>
      <t> </t>
    </r>
  </si>
  <si>
    <t>Хартије од вредности намењене продаји</t>
  </si>
  <si>
    <r>
      <t xml:space="preserve">                                                </t>
    </r>
    <r>
      <rPr>
        <sz val="9"/>
        <color indexed="8"/>
        <rFont val="Times New Roman"/>
        <family val="1"/>
      </rPr>
      <t>1066</t>
    </r>
    <r>
      <rPr>
        <sz val="7"/>
        <color indexed="8"/>
        <rFont val="Times New Roman"/>
        <family val="1"/>
      </rPr>
      <t xml:space="preserve">     </t>
    </r>
    <r>
      <rPr>
        <sz val="9"/>
        <color indexed="8"/>
        <rFont val="Times New Roman"/>
        <family val="1"/>
      </rPr>
      <t> </t>
    </r>
  </si>
  <si>
    <t>Остали краткорочни пласмани</t>
  </si>
  <si>
    <r>
      <t xml:space="preserve">                                                </t>
    </r>
    <r>
      <rPr>
        <b/>
        <sz val="9"/>
        <color indexed="8"/>
        <rFont val="Times New Roman"/>
        <family val="1"/>
      </rPr>
      <t>1067</t>
    </r>
    <r>
      <rPr>
        <b/>
        <sz val="7"/>
        <color indexed="8"/>
        <rFont val="Times New Roman"/>
        <family val="1"/>
      </rPr>
      <t xml:space="preserve">     </t>
    </r>
    <r>
      <rPr>
        <b/>
        <sz val="9"/>
        <color indexed="8"/>
        <rFont val="Times New Roman"/>
        <family val="1"/>
      </rPr>
      <t> </t>
    </r>
  </si>
  <si>
    <t>АКТИВНА ВРЕМЕНСКА РАЗГРАНИЧЕЊА (1068)</t>
  </si>
  <si>
    <r>
      <t xml:space="preserve">                                                </t>
    </r>
    <r>
      <rPr>
        <b/>
        <sz val="9"/>
        <color indexed="8"/>
        <rFont val="Times New Roman"/>
        <family val="1"/>
      </rPr>
      <t>1068</t>
    </r>
    <r>
      <rPr>
        <b/>
        <sz val="7"/>
        <color indexed="8"/>
        <rFont val="Times New Roman"/>
        <family val="1"/>
      </rPr>
      <t xml:space="preserve">     </t>
    </r>
    <r>
      <rPr>
        <b/>
        <sz val="9"/>
        <color indexed="8"/>
        <rFont val="Times New Roman"/>
        <family val="1"/>
      </rPr>
      <t> </t>
    </r>
  </si>
  <si>
    <t>АКТИВНА ВРЕМЕНСКА РАЗГРАНИЧЕЊА (од 1069 до 1071)</t>
  </si>
  <si>
    <r>
      <t xml:space="preserve">                                                </t>
    </r>
    <r>
      <rPr>
        <sz val="9"/>
        <color indexed="8"/>
        <rFont val="Times New Roman"/>
        <family val="1"/>
      </rPr>
      <t>1069</t>
    </r>
    <r>
      <rPr>
        <sz val="7"/>
        <color indexed="8"/>
        <rFont val="Times New Roman"/>
        <family val="1"/>
      </rPr>
      <t xml:space="preserve">     </t>
    </r>
    <r>
      <rPr>
        <sz val="9"/>
        <color indexed="8"/>
        <rFont val="Times New Roman"/>
        <family val="1"/>
      </rPr>
      <t> </t>
    </r>
  </si>
  <si>
    <t>Разграничени расходи до једне године</t>
  </si>
  <si>
    <r>
      <t xml:space="preserve">                                                </t>
    </r>
    <r>
      <rPr>
        <sz val="9"/>
        <color indexed="8"/>
        <rFont val="Times New Roman"/>
        <family val="1"/>
      </rPr>
      <t>1070</t>
    </r>
    <r>
      <rPr>
        <sz val="7"/>
        <color indexed="8"/>
        <rFont val="Times New Roman"/>
        <family val="1"/>
      </rPr>
      <t xml:space="preserve">     </t>
    </r>
    <r>
      <rPr>
        <sz val="9"/>
        <color indexed="8"/>
        <rFont val="Times New Roman"/>
        <family val="1"/>
      </rPr>
      <t> </t>
    </r>
  </si>
  <si>
    <t>Обрачунати неплаћени расходи и издаци</t>
  </si>
  <si>
    <r>
      <t xml:space="preserve">                                                </t>
    </r>
    <r>
      <rPr>
        <sz val="9"/>
        <color indexed="8"/>
        <rFont val="Times New Roman"/>
        <family val="1"/>
      </rPr>
      <t>1071</t>
    </r>
    <r>
      <rPr>
        <sz val="7"/>
        <color indexed="8"/>
        <rFont val="Times New Roman"/>
        <family val="1"/>
      </rPr>
      <t xml:space="preserve">     </t>
    </r>
    <r>
      <rPr>
        <sz val="9"/>
        <color indexed="8"/>
        <rFont val="Times New Roman"/>
        <family val="1"/>
      </rPr>
      <t> </t>
    </r>
  </si>
  <si>
    <t>Остала активна временска разграничења</t>
  </si>
  <si>
    <r>
      <t xml:space="preserve">                                                </t>
    </r>
    <r>
      <rPr>
        <sz val="9"/>
        <color indexed="8"/>
        <rFont val="Times New Roman"/>
        <family val="1"/>
      </rPr>
      <t>1072</t>
    </r>
    <r>
      <rPr>
        <sz val="7"/>
        <color indexed="8"/>
        <rFont val="Times New Roman"/>
        <family val="1"/>
      </rPr>
      <t xml:space="preserve">     </t>
    </r>
    <r>
      <rPr>
        <sz val="9"/>
        <color indexed="8"/>
        <rFont val="Times New Roman"/>
        <family val="1"/>
      </rPr>
      <t> </t>
    </r>
  </si>
  <si>
    <t>УКУПНА АКТИВА (1001 + 1028)</t>
  </si>
  <si>
    <r>
      <t xml:space="preserve">                                                </t>
    </r>
    <r>
      <rPr>
        <b/>
        <sz val="9"/>
        <color indexed="8"/>
        <rFont val="Times New Roman"/>
        <family val="1"/>
      </rPr>
      <t>1073</t>
    </r>
    <r>
      <rPr>
        <b/>
        <sz val="7"/>
        <color indexed="8"/>
        <rFont val="Times New Roman"/>
        <family val="1"/>
      </rPr>
      <t xml:space="preserve">     </t>
    </r>
    <r>
      <rPr>
        <b/>
        <sz val="9"/>
        <color indexed="8"/>
        <rFont val="Times New Roman"/>
        <family val="1"/>
      </rPr>
      <t> </t>
    </r>
  </si>
  <si>
    <t>ВАНБИЛАНСНА АКТИВА</t>
  </si>
  <si>
    <r>
      <t xml:space="preserve">   </t>
    </r>
    <r>
      <rPr>
        <b/>
        <sz val="9"/>
        <color indexed="8"/>
        <rFont val="Times New Roman"/>
        <family val="1"/>
      </rPr>
      <t>1074</t>
    </r>
    <r>
      <rPr>
        <b/>
        <sz val="7"/>
        <color indexed="8"/>
        <rFont val="Times New Roman"/>
        <family val="1"/>
      </rPr>
      <t xml:space="preserve">     </t>
    </r>
    <r>
      <rPr>
        <b/>
        <sz val="9"/>
        <color indexed="8"/>
        <rFont val="Times New Roman"/>
        <family val="1"/>
      </rPr>
      <t> </t>
    </r>
  </si>
  <si>
    <t>ОБАВЕЗЕ (1075 + 1095 + 1114 + 1169 + 1194 + 1208)</t>
  </si>
  <si>
    <r>
      <t xml:space="preserve">   </t>
    </r>
    <r>
      <rPr>
        <b/>
        <sz val="9"/>
        <color indexed="8"/>
        <rFont val="Times New Roman"/>
        <family val="1"/>
      </rPr>
      <t>1075</t>
    </r>
    <r>
      <rPr>
        <b/>
        <sz val="7"/>
        <color indexed="8"/>
        <rFont val="Times New Roman"/>
        <family val="1"/>
      </rPr>
      <t xml:space="preserve">     </t>
    </r>
    <r>
      <rPr>
        <b/>
        <sz val="9"/>
        <color indexed="8"/>
        <rFont val="Times New Roman"/>
        <family val="1"/>
      </rPr>
      <t> </t>
    </r>
  </si>
  <si>
    <t>ДУГОРОЧНЕ ОБАВЕЗЕ (1076 + 1086 + 1093)</t>
  </si>
  <si>
    <r>
      <t xml:space="preserve">   </t>
    </r>
    <r>
      <rPr>
        <b/>
        <sz val="9"/>
        <color indexed="8"/>
        <rFont val="Times New Roman"/>
        <family val="1"/>
      </rPr>
      <t>1076</t>
    </r>
    <r>
      <rPr>
        <b/>
        <sz val="7"/>
        <color indexed="8"/>
        <rFont val="Times New Roman"/>
        <family val="1"/>
      </rPr>
      <t xml:space="preserve">     </t>
    </r>
    <r>
      <rPr>
        <b/>
        <sz val="9"/>
        <color indexed="8"/>
        <rFont val="Times New Roman"/>
        <family val="1"/>
      </rPr>
      <t> </t>
    </r>
  </si>
  <si>
    <t>ДОМАЋЕ ДУГОРОЧНЕ ОБАВЕЗЕ (од 1077 до 1085)</t>
  </si>
  <si>
    <r>
      <t xml:space="preserve">   </t>
    </r>
    <r>
      <rPr>
        <sz val="9"/>
        <color indexed="8"/>
        <rFont val="Times New Roman"/>
        <family val="1"/>
      </rPr>
      <t>1077</t>
    </r>
    <r>
      <rPr>
        <sz val="7"/>
        <color indexed="8"/>
        <rFont val="Times New Roman"/>
        <family val="1"/>
      </rPr>
      <t xml:space="preserve">     </t>
    </r>
    <r>
      <rPr>
        <sz val="9"/>
        <color indexed="8"/>
        <rFont val="Times New Roman"/>
        <family val="1"/>
      </rPr>
      <t> </t>
    </r>
  </si>
  <si>
    <t>Обавезе по основу емитованих хартија од вредности, изузев акција</t>
  </si>
  <si>
    <r>
      <t xml:space="preserve">   </t>
    </r>
    <r>
      <rPr>
        <sz val="9"/>
        <color indexed="8"/>
        <rFont val="Times New Roman"/>
        <family val="1"/>
      </rPr>
      <t>1078</t>
    </r>
    <r>
      <rPr>
        <sz val="7"/>
        <color indexed="8"/>
        <rFont val="Times New Roman"/>
        <family val="1"/>
      </rPr>
      <t xml:space="preserve">     </t>
    </r>
    <r>
      <rPr>
        <sz val="9"/>
        <color indexed="8"/>
        <rFont val="Times New Roman"/>
        <family val="1"/>
      </rPr>
      <t> </t>
    </r>
  </si>
  <si>
    <t>Обавезе по основу дугорочних кредита од осталих нивоа власти</t>
  </si>
  <si>
    <r>
      <t xml:space="preserve">   </t>
    </r>
    <r>
      <rPr>
        <sz val="9"/>
        <color indexed="8"/>
        <rFont val="Times New Roman"/>
        <family val="1"/>
      </rPr>
      <t>1079</t>
    </r>
    <r>
      <rPr>
        <sz val="7"/>
        <color indexed="8"/>
        <rFont val="Times New Roman"/>
        <family val="1"/>
      </rPr>
      <t xml:space="preserve">     </t>
    </r>
    <r>
      <rPr>
        <sz val="9"/>
        <color indexed="8"/>
        <rFont val="Times New Roman"/>
        <family val="1"/>
      </rPr>
      <t> </t>
    </r>
  </si>
  <si>
    <t>Обавезе по основу дугорочних кредита од домаћих јавних финансијских институција</t>
  </si>
  <si>
    <r>
      <t xml:space="preserve">   </t>
    </r>
    <r>
      <rPr>
        <sz val="9"/>
        <color indexed="8"/>
        <rFont val="Times New Roman"/>
        <family val="1"/>
      </rPr>
      <t>1080</t>
    </r>
    <r>
      <rPr>
        <sz val="7"/>
        <color indexed="8"/>
        <rFont val="Times New Roman"/>
        <family val="1"/>
      </rPr>
      <t xml:space="preserve">     </t>
    </r>
    <r>
      <rPr>
        <sz val="9"/>
        <color indexed="8"/>
        <rFont val="Times New Roman"/>
        <family val="1"/>
      </rPr>
      <t> </t>
    </r>
  </si>
  <si>
    <t>Обавезе по основу дугорочних кредита од домаћих пословних банака</t>
  </si>
  <si>
    <r>
      <t xml:space="preserve">   </t>
    </r>
    <r>
      <rPr>
        <sz val="9"/>
        <color indexed="8"/>
        <rFont val="Times New Roman"/>
        <family val="1"/>
      </rPr>
      <t>1081</t>
    </r>
    <r>
      <rPr>
        <sz val="7"/>
        <color indexed="8"/>
        <rFont val="Times New Roman"/>
        <family val="1"/>
      </rPr>
      <t xml:space="preserve">     </t>
    </r>
    <r>
      <rPr>
        <sz val="9"/>
        <color indexed="8"/>
        <rFont val="Times New Roman"/>
        <family val="1"/>
      </rPr>
      <t> </t>
    </r>
  </si>
  <si>
    <t>Обавезе по основу дугорочних кредита од осталих домаћих кредитора</t>
  </si>
  <si>
    <r>
      <t xml:space="preserve">   </t>
    </r>
    <r>
      <rPr>
        <sz val="9"/>
        <color indexed="8"/>
        <rFont val="Times New Roman"/>
        <family val="1"/>
      </rPr>
      <t>1082</t>
    </r>
    <r>
      <rPr>
        <sz val="7"/>
        <color indexed="8"/>
        <rFont val="Times New Roman"/>
        <family val="1"/>
      </rPr>
      <t xml:space="preserve">     </t>
    </r>
    <r>
      <rPr>
        <sz val="9"/>
        <color indexed="8"/>
        <rFont val="Times New Roman"/>
        <family val="1"/>
      </rPr>
      <t> </t>
    </r>
  </si>
  <si>
    <t>Обавезе по основу дугорочних кредита од домаћинстава у земљи</t>
  </si>
  <si>
    <r>
      <t xml:space="preserve">   </t>
    </r>
    <r>
      <rPr>
        <sz val="9"/>
        <color indexed="8"/>
        <rFont val="Times New Roman"/>
        <family val="1"/>
      </rPr>
      <t>1083</t>
    </r>
    <r>
      <rPr>
        <sz val="7"/>
        <color indexed="8"/>
        <rFont val="Times New Roman"/>
        <family val="1"/>
      </rPr>
      <t xml:space="preserve">     </t>
    </r>
    <r>
      <rPr>
        <sz val="9"/>
        <color indexed="8"/>
        <rFont val="Times New Roman"/>
        <family val="1"/>
      </rPr>
      <t> </t>
    </r>
  </si>
  <si>
    <t>Дугорочне обавезе по основу домаћих финансијских деривата</t>
  </si>
  <si>
    <r>
      <t xml:space="preserve">   </t>
    </r>
    <r>
      <rPr>
        <sz val="9"/>
        <color indexed="8"/>
        <rFont val="Times New Roman"/>
        <family val="1"/>
      </rPr>
      <t>1084</t>
    </r>
    <r>
      <rPr>
        <sz val="7"/>
        <color indexed="8"/>
        <rFont val="Times New Roman"/>
        <family val="1"/>
      </rPr>
      <t xml:space="preserve">     </t>
    </r>
    <r>
      <rPr>
        <sz val="9"/>
        <color indexed="8"/>
        <rFont val="Times New Roman"/>
        <family val="1"/>
      </rPr>
      <t> </t>
    </r>
  </si>
  <si>
    <t>Дугорочне обавезе по основу домаћих меница</t>
  </si>
  <si>
    <r>
      <t xml:space="preserve">   </t>
    </r>
    <r>
      <rPr>
        <sz val="9"/>
        <color indexed="8"/>
        <rFont val="Times New Roman"/>
        <family val="1"/>
      </rPr>
      <t>1085</t>
    </r>
    <r>
      <rPr>
        <sz val="7"/>
        <color indexed="8"/>
        <rFont val="Times New Roman"/>
        <family val="1"/>
      </rPr>
      <t xml:space="preserve">     </t>
    </r>
    <r>
      <rPr>
        <sz val="9"/>
        <color indexed="8"/>
        <rFont val="Times New Roman"/>
        <family val="1"/>
      </rPr>
      <t> </t>
    </r>
  </si>
  <si>
    <t>Дугорочне обавезе за финансијске лизинге</t>
  </si>
  <si>
    <r>
      <t xml:space="preserve">   </t>
    </r>
    <r>
      <rPr>
        <b/>
        <sz val="9"/>
        <color indexed="8"/>
        <rFont val="Times New Roman"/>
        <family val="1"/>
      </rPr>
      <t>1086</t>
    </r>
    <r>
      <rPr>
        <b/>
        <sz val="7"/>
        <color indexed="8"/>
        <rFont val="Times New Roman"/>
        <family val="1"/>
      </rPr>
      <t xml:space="preserve">     </t>
    </r>
    <r>
      <rPr>
        <b/>
        <sz val="9"/>
        <color indexed="8"/>
        <rFont val="Times New Roman"/>
        <family val="1"/>
      </rPr>
      <t> </t>
    </r>
  </si>
  <si>
    <t>СТРАНЕ ДУГОРОЧНЕ ОБАВЕЗЕ (од 1087 до 1092)</t>
  </si>
  <si>
    <r>
      <t xml:space="preserve">   </t>
    </r>
    <r>
      <rPr>
        <sz val="9"/>
        <color indexed="8"/>
        <rFont val="Times New Roman"/>
        <family val="1"/>
      </rPr>
      <t>1087</t>
    </r>
    <r>
      <rPr>
        <sz val="7"/>
        <color indexed="8"/>
        <rFont val="Times New Roman"/>
        <family val="1"/>
      </rPr>
      <t xml:space="preserve">     </t>
    </r>
    <r>
      <rPr>
        <sz val="9"/>
        <color indexed="8"/>
        <rFont val="Times New Roman"/>
        <family val="1"/>
      </rPr>
      <t> </t>
    </r>
  </si>
  <si>
    <t>Дугорочне стране обавезе по основу емитованих хартија од вредности, изузев акција</t>
  </si>
  <si>
    <r>
      <t xml:space="preserve">   </t>
    </r>
    <r>
      <rPr>
        <sz val="9"/>
        <color indexed="8"/>
        <rFont val="Times New Roman"/>
        <family val="1"/>
      </rPr>
      <t>1088</t>
    </r>
    <r>
      <rPr>
        <sz val="7"/>
        <color indexed="8"/>
        <rFont val="Times New Roman"/>
        <family val="1"/>
      </rPr>
      <t xml:space="preserve">     </t>
    </r>
    <r>
      <rPr>
        <sz val="9"/>
        <color indexed="8"/>
        <rFont val="Times New Roman"/>
        <family val="1"/>
      </rPr>
      <t> </t>
    </r>
  </si>
  <si>
    <t>Обавезе по основу дугорочних кредита од страних влада</t>
  </si>
  <si>
    <r>
      <t xml:space="preserve">   </t>
    </r>
    <r>
      <rPr>
        <sz val="9"/>
        <color indexed="8"/>
        <rFont val="Times New Roman"/>
        <family val="1"/>
      </rPr>
      <t>1089</t>
    </r>
    <r>
      <rPr>
        <sz val="7"/>
        <color indexed="8"/>
        <rFont val="Times New Roman"/>
        <family val="1"/>
      </rPr>
      <t xml:space="preserve">     </t>
    </r>
    <r>
      <rPr>
        <sz val="9"/>
        <color indexed="8"/>
        <rFont val="Times New Roman"/>
        <family val="1"/>
      </rPr>
      <t> </t>
    </r>
  </si>
  <si>
    <t>Обавезе по основу дугорочних кредита од мултилатералних институција</t>
  </si>
  <si>
    <r>
      <t xml:space="preserve">   </t>
    </r>
    <r>
      <rPr>
        <sz val="9"/>
        <color indexed="8"/>
        <rFont val="Times New Roman"/>
        <family val="1"/>
      </rPr>
      <t>1090</t>
    </r>
    <r>
      <rPr>
        <sz val="7"/>
        <color indexed="8"/>
        <rFont val="Times New Roman"/>
        <family val="1"/>
      </rPr>
      <t xml:space="preserve">     </t>
    </r>
    <r>
      <rPr>
        <sz val="9"/>
        <color indexed="8"/>
        <rFont val="Times New Roman"/>
        <family val="1"/>
      </rPr>
      <t> </t>
    </r>
  </si>
  <si>
    <t>Обавезе по основу дугорочних кредита од страних пословних банака</t>
  </si>
  <si>
    <r>
      <t xml:space="preserve">   </t>
    </r>
    <r>
      <rPr>
        <sz val="9"/>
        <color indexed="8"/>
        <rFont val="Times New Roman"/>
        <family val="1"/>
      </rPr>
      <t>1091</t>
    </r>
    <r>
      <rPr>
        <sz val="7"/>
        <color indexed="8"/>
        <rFont val="Times New Roman"/>
        <family val="1"/>
      </rPr>
      <t xml:space="preserve">     </t>
    </r>
    <r>
      <rPr>
        <sz val="9"/>
        <color indexed="8"/>
        <rFont val="Times New Roman"/>
        <family val="1"/>
      </rPr>
      <t> </t>
    </r>
  </si>
  <si>
    <t>Обавезе по основу дугорочних кредита од осталих страних кредитора</t>
  </si>
  <si>
    <r>
      <t xml:space="preserve">   </t>
    </r>
    <r>
      <rPr>
        <sz val="9"/>
        <color indexed="8"/>
        <rFont val="Times New Roman"/>
        <family val="1"/>
      </rPr>
      <t>1092</t>
    </r>
    <r>
      <rPr>
        <sz val="7"/>
        <color indexed="8"/>
        <rFont val="Times New Roman"/>
        <family val="1"/>
      </rPr>
      <t xml:space="preserve">     </t>
    </r>
    <r>
      <rPr>
        <sz val="9"/>
        <color indexed="8"/>
        <rFont val="Times New Roman"/>
        <family val="1"/>
      </rPr>
      <t> </t>
    </r>
  </si>
  <si>
    <t>Дугорочне обавезе по основу страних финансијских деривата</t>
  </si>
  <si>
    <r>
      <t xml:space="preserve">   </t>
    </r>
    <r>
      <rPr>
        <b/>
        <sz val="9"/>
        <color indexed="8"/>
        <rFont val="Times New Roman"/>
        <family val="1"/>
      </rPr>
      <t>1093</t>
    </r>
    <r>
      <rPr>
        <b/>
        <sz val="7"/>
        <color indexed="8"/>
        <rFont val="Times New Roman"/>
        <family val="1"/>
      </rPr>
      <t xml:space="preserve">     </t>
    </r>
    <r>
      <rPr>
        <b/>
        <sz val="9"/>
        <color indexed="8"/>
        <rFont val="Times New Roman"/>
        <family val="1"/>
      </rPr>
      <t> </t>
    </r>
  </si>
  <si>
    <t>ДУГОРОЧНЕ ОБАВЕЗЕ ПО ОСНОВУ ГАРАНЦИЈА (1094)</t>
  </si>
  <si>
    <r>
      <t xml:space="preserve">   </t>
    </r>
    <r>
      <rPr>
        <sz val="9"/>
        <color indexed="8"/>
        <rFont val="Times New Roman"/>
        <family val="1"/>
      </rPr>
      <t>1094</t>
    </r>
    <r>
      <rPr>
        <sz val="7"/>
        <color indexed="8"/>
        <rFont val="Times New Roman"/>
        <family val="1"/>
      </rPr>
      <t xml:space="preserve">     </t>
    </r>
    <r>
      <rPr>
        <sz val="9"/>
        <color indexed="8"/>
        <rFont val="Times New Roman"/>
        <family val="1"/>
      </rPr>
      <t> </t>
    </r>
  </si>
  <si>
    <t>Дугорочне обавезе по основу гаранција</t>
  </si>
  <si>
    <r>
      <t xml:space="preserve">   </t>
    </r>
    <r>
      <rPr>
        <b/>
        <sz val="9"/>
        <color indexed="8"/>
        <rFont val="Times New Roman"/>
        <family val="1"/>
      </rPr>
      <t>1095</t>
    </r>
    <r>
      <rPr>
        <b/>
        <sz val="7"/>
        <color indexed="8"/>
        <rFont val="Times New Roman"/>
        <family val="1"/>
      </rPr>
      <t xml:space="preserve">     </t>
    </r>
    <r>
      <rPr>
        <b/>
        <sz val="9"/>
        <color indexed="8"/>
        <rFont val="Times New Roman"/>
        <family val="1"/>
      </rPr>
      <t> </t>
    </r>
  </si>
  <si>
    <t>КРАТКОРОЧНЕ ОБАВЕЗЕ</t>
  </si>
  <si>
    <t>(1096 + 1105 + 1112)</t>
  </si>
  <si>
    <r>
      <t xml:space="preserve">   </t>
    </r>
    <r>
      <rPr>
        <b/>
        <sz val="9"/>
        <color indexed="8"/>
        <rFont val="Times New Roman"/>
        <family val="1"/>
      </rPr>
      <t>1096</t>
    </r>
    <r>
      <rPr>
        <b/>
        <sz val="7"/>
        <color indexed="8"/>
        <rFont val="Times New Roman"/>
        <family val="1"/>
      </rPr>
      <t xml:space="preserve">     </t>
    </r>
    <r>
      <rPr>
        <b/>
        <sz val="9"/>
        <color indexed="8"/>
        <rFont val="Times New Roman"/>
        <family val="1"/>
      </rPr>
      <t> </t>
    </r>
  </si>
  <si>
    <t xml:space="preserve">КРАТКОРОЧНЕ ДОМАЋЕ ОБАВЕЗЕ </t>
  </si>
  <si>
    <t>(од 1097 до 1104)</t>
  </si>
  <si>
    <r>
      <t xml:space="preserve">   </t>
    </r>
    <r>
      <rPr>
        <sz val="9"/>
        <color indexed="8"/>
        <rFont val="Times New Roman"/>
        <family val="1"/>
      </rPr>
      <t>1097</t>
    </r>
    <r>
      <rPr>
        <sz val="7"/>
        <color indexed="8"/>
        <rFont val="Times New Roman"/>
        <family val="1"/>
      </rPr>
      <t xml:space="preserve">     </t>
    </r>
    <r>
      <rPr>
        <sz val="9"/>
        <color indexed="8"/>
        <rFont val="Times New Roman"/>
        <family val="1"/>
      </rPr>
      <t> </t>
    </r>
  </si>
  <si>
    <t>Краткорочне домаће обавезе по основу емитованих хартија од вредности, изузев акција</t>
  </si>
  <si>
    <r>
      <t xml:space="preserve">   </t>
    </r>
    <r>
      <rPr>
        <sz val="9"/>
        <color indexed="8"/>
        <rFont val="Times New Roman"/>
        <family val="1"/>
      </rPr>
      <t>1098</t>
    </r>
    <r>
      <rPr>
        <sz val="7"/>
        <color indexed="8"/>
        <rFont val="Times New Roman"/>
        <family val="1"/>
      </rPr>
      <t xml:space="preserve">     </t>
    </r>
    <r>
      <rPr>
        <sz val="9"/>
        <color indexed="8"/>
        <rFont val="Times New Roman"/>
        <family val="1"/>
      </rPr>
      <t> </t>
    </r>
  </si>
  <si>
    <t>Обавезе по основу краткорочних кредита од осталих нивоа власти</t>
  </si>
  <si>
    <r>
      <t xml:space="preserve">   </t>
    </r>
    <r>
      <rPr>
        <sz val="9"/>
        <color indexed="8"/>
        <rFont val="Times New Roman"/>
        <family val="1"/>
      </rPr>
      <t>1099</t>
    </r>
    <r>
      <rPr>
        <sz val="7"/>
        <color indexed="8"/>
        <rFont val="Times New Roman"/>
        <family val="1"/>
      </rPr>
      <t xml:space="preserve">     </t>
    </r>
    <r>
      <rPr>
        <sz val="9"/>
        <color indexed="8"/>
        <rFont val="Times New Roman"/>
        <family val="1"/>
      </rPr>
      <t> </t>
    </r>
  </si>
  <si>
    <t>Обавезе по основу краткорочних кредита од домаћих јавних финансијских институција</t>
  </si>
  <si>
    <r>
      <t xml:space="preserve">   </t>
    </r>
    <r>
      <rPr>
        <sz val="9"/>
        <color indexed="8"/>
        <rFont val="Times New Roman"/>
        <family val="1"/>
      </rPr>
      <t>1100</t>
    </r>
    <r>
      <rPr>
        <sz val="7"/>
        <color indexed="8"/>
        <rFont val="Times New Roman"/>
        <family val="1"/>
      </rPr>
      <t xml:space="preserve">     </t>
    </r>
    <r>
      <rPr>
        <sz val="9"/>
        <color indexed="8"/>
        <rFont val="Times New Roman"/>
        <family val="1"/>
      </rPr>
      <t> </t>
    </r>
  </si>
  <si>
    <t>Обавезе по основу краткорочних кредита од домаћих пословних банака</t>
  </si>
  <si>
    <r>
      <t xml:space="preserve">   </t>
    </r>
    <r>
      <rPr>
        <sz val="9"/>
        <color indexed="8"/>
        <rFont val="Times New Roman"/>
        <family val="1"/>
      </rPr>
      <t>1101</t>
    </r>
    <r>
      <rPr>
        <sz val="7"/>
        <color indexed="8"/>
        <rFont val="Times New Roman"/>
        <family val="1"/>
      </rPr>
      <t xml:space="preserve">     </t>
    </r>
    <r>
      <rPr>
        <sz val="9"/>
        <color indexed="8"/>
        <rFont val="Times New Roman"/>
        <family val="1"/>
      </rPr>
      <t> </t>
    </r>
  </si>
  <si>
    <t>Обавезе по основу краткорочних кредита од осталих домаћих кредитора</t>
  </si>
  <si>
    <r>
      <t xml:space="preserve">   </t>
    </r>
    <r>
      <rPr>
        <sz val="9"/>
        <color indexed="8"/>
        <rFont val="Times New Roman"/>
        <family val="1"/>
      </rPr>
      <t>1102</t>
    </r>
    <r>
      <rPr>
        <sz val="7"/>
        <color indexed="8"/>
        <rFont val="Times New Roman"/>
        <family val="1"/>
      </rPr>
      <t xml:space="preserve">     </t>
    </r>
    <r>
      <rPr>
        <sz val="9"/>
        <color indexed="8"/>
        <rFont val="Times New Roman"/>
        <family val="1"/>
      </rPr>
      <t> </t>
    </r>
  </si>
  <si>
    <t>Обавезе по основу краткорочних кредита од домаћинстава у земљи</t>
  </si>
  <si>
    <r>
      <t xml:space="preserve">   </t>
    </r>
    <r>
      <rPr>
        <sz val="9"/>
        <color indexed="8"/>
        <rFont val="Times New Roman"/>
        <family val="1"/>
      </rPr>
      <t>1103</t>
    </r>
    <r>
      <rPr>
        <sz val="7"/>
        <color indexed="8"/>
        <rFont val="Times New Roman"/>
        <family val="1"/>
      </rPr>
      <t xml:space="preserve">     </t>
    </r>
    <r>
      <rPr>
        <sz val="9"/>
        <color indexed="8"/>
        <rFont val="Times New Roman"/>
        <family val="1"/>
      </rPr>
      <t> </t>
    </r>
  </si>
  <si>
    <t>Краткорочне обавезе по основу домаћих финансијских деривата</t>
  </si>
  <si>
    <r>
      <t xml:space="preserve">   </t>
    </r>
    <r>
      <rPr>
        <sz val="9"/>
        <color indexed="8"/>
        <rFont val="Times New Roman"/>
        <family val="1"/>
      </rPr>
      <t>1104</t>
    </r>
    <r>
      <rPr>
        <sz val="7"/>
        <color indexed="8"/>
        <rFont val="Times New Roman"/>
        <family val="1"/>
      </rPr>
      <t xml:space="preserve">     </t>
    </r>
    <r>
      <rPr>
        <sz val="9"/>
        <color indexed="8"/>
        <rFont val="Times New Roman"/>
        <family val="1"/>
      </rPr>
      <t> </t>
    </r>
  </si>
  <si>
    <t>Краткорочне обавезе по основу домаћих меница</t>
  </si>
  <si>
    <r>
      <t xml:space="preserve">   </t>
    </r>
    <r>
      <rPr>
        <b/>
        <sz val="9"/>
        <color indexed="8"/>
        <rFont val="Times New Roman"/>
        <family val="1"/>
      </rPr>
      <t>1105</t>
    </r>
    <r>
      <rPr>
        <b/>
        <sz val="7"/>
        <color indexed="8"/>
        <rFont val="Times New Roman"/>
        <family val="1"/>
      </rPr>
      <t xml:space="preserve">     </t>
    </r>
    <r>
      <rPr>
        <b/>
        <sz val="9"/>
        <color indexed="8"/>
        <rFont val="Times New Roman"/>
        <family val="1"/>
      </rPr>
      <t> </t>
    </r>
  </si>
  <si>
    <t>КРАТКОРОЧНЕ СТРАНЕ ОБАВЕЗЕ</t>
  </si>
  <si>
    <t>(од 1106 до 1111)</t>
  </si>
  <si>
    <r>
      <t xml:space="preserve">   </t>
    </r>
    <r>
      <rPr>
        <sz val="9"/>
        <color indexed="8"/>
        <rFont val="Times New Roman"/>
        <family val="1"/>
      </rPr>
      <t>1106</t>
    </r>
    <r>
      <rPr>
        <sz val="7"/>
        <color indexed="8"/>
        <rFont val="Times New Roman"/>
        <family val="1"/>
      </rPr>
      <t xml:space="preserve">     </t>
    </r>
    <r>
      <rPr>
        <sz val="9"/>
        <color indexed="8"/>
        <rFont val="Times New Roman"/>
        <family val="1"/>
      </rPr>
      <t> </t>
    </r>
  </si>
  <si>
    <t>Краткорочне стране обавезе по основу емитованих хартија од вредности, изузев акција</t>
  </si>
  <si>
    <r>
      <t xml:space="preserve">   </t>
    </r>
    <r>
      <rPr>
        <sz val="9"/>
        <color indexed="8"/>
        <rFont val="Times New Roman"/>
        <family val="1"/>
      </rPr>
      <t>1107</t>
    </r>
    <r>
      <rPr>
        <sz val="7"/>
        <color indexed="8"/>
        <rFont val="Times New Roman"/>
        <family val="1"/>
      </rPr>
      <t xml:space="preserve">     </t>
    </r>
    <r>
      <rPr>
        <sz val="9"/>
        <color indexed="8"/>
        <rFont val="Times New Roman"/>
        <family val="1"/>
      </rPr>
      <t> </t>
    </r>
  </si>
  <si>
    <t>Обавезе по основу краткорочних кредита од страних влада</t>
  </si>
  <si>
    <r>
      <t xml:space="preserve">   </t>
    </r>
    <r>
      <rPr>
        <sz val="9"/>
        <color indexed="8"/>
        <rFont val="Times New Roman"/>
        <family val="1"/>
      </rPr>
      <t>1108</t>
    </r>
    <r>
      <rPr>
        <sz val="7"/>
        <color indexed="8"/>
        <rFont val="Times New Roman"/>
        <family val="1"/>
      </rPr>
      <t xml:space="preserve">     </t>
    </r>
    <r>
      <rPr>
        <sz val="9"/>
        <color indexed="8"/>
        <rFont val="Times New Roman"/>
        <family val="1"/>
      </rPr>
      <t> </t>
    </r>
  </si>
  <si>
    <t>Обавезе по основу краткорочних кредита од мултилатералних институција</t>
  </si>
  <si>
    <r>
      <t xml:space="preserve">   </t>
    </r>
    <r>
      <rPr>
        <sz val="9"/>
        <color indexed="8"/>
        <rFont val="Times New Roman"/>
        <family val="1"/>
      </rPr>
      <t>1109</t>
    </r>
    <r>
      <rPr>
        <sz val="7"/>
        <color indexed="8"/>
        <rFont val="Times New Roman"/>
        <family val="1"/>
      </rPr>
      <t xml:space="preserve">     </t>
    </r>
    <r>
      <rPr>
        <sz val="9"/>
        <color indexed="8"/>
        <rFont val="Times New Roman"/>
        <family val="1"/>
      </rPr>
      <t> </t>
    </r>
  </si>
  <si>
    <t>Обавезе по основу краткорочних кредита од страних пословних банака</t>
  </si>
  <si>
    <r>
      <t xml:space="preserve">   </t>
    </r>
    <r>
      <rPr>
        <sz val="9"/>
        <color indexed="8"/>
        <rFont val="Times New Roman"/>
        <family val="1"/>
      </rPr>
      <t>1110</t>
    </r>
    <r>
      <rPr>
        <sz val="7"/>
        <color indexed="8"/>
        <rFont val="Times New Roman"/>
        <family val="1"/>
      </rPr>
      <t xml:space="preserve">     </t>
    </r>
    <r>
      <rPr>
        <sz val="9"/>
        <color indexed="8"/>
        <rFont val="Times New Roman"/>
        <family val="1"/>
      </rPr>
      <t> </t>
    </r>
  </si>
  <si>
    <t>Обавезе по основу краткорочних кредита од осталих страних кредитора</t>
  </si>
  <si>
    <r>
      <t xml:space="preserve">   </t>
    </r>
    <r>
      <rPr>
        <sz val="9"/>
        <color indexed="8"/>
        <rFont val="Times New Roman"/>
        <family val="1"/>
      </rPr>
      <t>1111</t>
    </r>
    <r>
      <rPr>
        <sz val="7"/>
        <color indexed="8"/>
        <rFont val="Times New Roman"/>
        <family val="1"/>
      </rPr>
      <t xml:space="preserve">     </t>
    </r>
    <r>
      <rPr>
        <sz val="9"/>
        <color indexed="8"/>
        <rFont val="Times New Roman"/>
        <family val="1"/>
      </rPr>
      <t> </t>
    </r>
  </si>
  <si>
    <t>Краткорочне обавезе по основу страних финансијских деривата</t>
  </si>
  <si>
    <r>
      <t xml:space="preserve">   </t>
    </r>
    <r>
      <rPr>
        <b/>
        <sz val="9"/>
        <color indexed="8"/>
        <rFont val="Times New Roman"/>
        <family val="1"/>
      </rPr>
      <t>1112</t>
    </r>
    <r>
      <rPr>
        <b/>
        <sz val="7"/>
        <color indexed="8"/>
        <rFont val="Times New Roman"/>
        <family val="1"/>
      </rPr>
      <t xml:space="preserve">     </t>
    </r>
    <r>
      <rPr>
        <b/>
        <sz val="9"/>
        <color indexed="8"/>
        <rFont val="Times New Roman"/>
        <family val="1"/>
      </rPr>
      <t> </t>
    </r>
  </si>
  <si>
    <t>КРАТКОРОЧНЕ ОБАВЕЗЕ ПО ОСНОВУ ГАРАНЦИЈА (1113)</t>
  </si>
  <si>
    <r>
      <t xml:space="preserve">   </t>
    </r>
    <r>
      <rPr>
        <sz val="9"/>
        <color indexed="8"/>
        <rFont val="Times New Roman"/>
        <family val="1"/>
      </rPr>
      <t>1113</t>
    </r>
    <r>
      <rPr>
        <sz val="7"/>
        <color indexed="8"/>
        <rFont val="Times New Roman"/>
        <family val="1"/>
      </rPr>
      <t xml:space="preserve">     </t>
    </r>
    <r>
      <rPr>
        <sz val="9"/>
        <color indexed="8"/>
        <rFont val="Times New Roman"/>
        <family val="1"/>
      </rPr>
      <t> </t>
    </r>
  </si>
  <si>
    <t>Краткорочне обавезе по основу гаранција</t>
  </si>
  <si>
    <r>
      <t xml:space="preserve">   </t>
    </r>
    <r>
      <rPr>
        <b/>
        <sz val="9"/>
        <color indexed="8"/>
        <rFont val="Times New Roman"/>
        <family val="1"/>
      </rPr>
      <t>1114</t>
    </r>
    <r>
      <rPr>
        <b/>
        <sz val="7"/>
        <color indexed="8"/>
        <rFont val="Times New Roman"/>
        <family val="1"/>
      </rPr>
      <t xml:space="preserve">     </t>
    </r>
    <r>
      <rPr>
        <b/>
        <sz val="9"/>
        <color indexed="8"/>
        <rFont val="Times New Roman"/>
        <family val="1"/>
      </rPr>
      <t> </t>
    </r>
  </si>
  <si>
    <t>ОБАВЕЗЕ ПО ОСНОВУ РАСХОДА ЗА ЗАПОСЛЕНЕ (1115 + 1121 + 1127 + 1133+ 1137 + 1143 + 1149 + 1157 + 1163)</t>
  </si>
  <si>
    <r>
      <t xml:space="preserve">   </t>
    </r>
    <r>
      <rPr>
        <b/>
        <sz val="9"/>
        <color indexed="8"/>
        <rFont val="Times New Roman"/>
        <family val="1"/>
      </rPr>
      <t>1115</t>
    </r>
    <r>
      <rPr>
        <b/>
        <sz val="7"/>
        <color indexed="8"/>
        <rFont val="Times New Roman"/>
        <family val="1"/>
      </rPr>
      <t xml:space="preserve">     </t>
    </r>
    <r>
      <rPr>
        <b/>
        <sz val="9"/>
        <color indexed="8"/>
        <rFont val="Times New Roman"/>
        <family val="1"/>
      </rPr>
      <t> </t>
    </r>
  </si>
  <si>
    <t xml:space="preserve">ОБАВЕЗЕ ЗА ПЛАТЕ И ДОДАТКЕ </t>
  </si>
  <si>
    <t>(од 1116  до 1120)</t>
  </si>
  <si>
    <r>
      <t xml:space="preserve">   </t>
    </r>
    <r>
      <rPr>
        <sz val="9"/>
        <color indexed="8"/>
        <rFont val="Times New Roman"/>
        <family val="1"/>
      </rPr>
      <t>1116</t>
    </r>
    <r>
      <rPr>
        <sz val="7"/>
        <color indexed="8"/>
        <rFont val="Times New Roman"/>
        <family val="1"/>
      </rPr>
      <t xml:space="preserve">     </t>
    </r>
    <r>
      <rPr>
        <sz val="9"/>
        <color indexed="8"/>
        <rFont val="Times New Roman"/>
        <family val="1"/>
      </rPr>
      <t> </t>
    </r>
  </si>
  <si>
    <t>Обавезе за нето плате и додатке</t>
  </si>
  <si>
    <r>
      <t xml:space="preserve">   </t>
    </r>
    <r>
      <rPr>
        <sz val="9"/>
        <color indexed="8"/>
        <rFont val="Times New Roman"/>
        <family val="1"/>
      </rPr>
      <t>1117</t>
    </r>
    <r>
      <rPr>
        <sz val="7"/>
        <color indexed="8"/>
        <rFont val="Times New Roman"/>
        <family val="1"/>
      </rPr>
      <t xml:space="preserve">     </t>
    </r>
    <r>
      <rPr>
        <sz val="9"/>
        <color indexed="8"/>
        <rFont val="Times New Roman"/>
        <family val="1"/>
      </rPr>
      <t> </t>
    </r>
  </si>
  <si>
    <t>Обавезе по основу пореза на плате и додатке</t>
  </si>
  <si>
    <r>
      <t xml:space="preserve">   </t>
    </r>
    <r>
      <rPr>
        <sz val="9"/>
        <color indexed="8"/>
        <rFont val="Times New Roman"/>
        <family val="1"/>
      </rPr>
      <t>1118</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</si>
  <si>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на плате и додатке</t>
  </si>
  <si>
    <r>
      <t xml:space="preserve">   </t>
    </r>
    <r>
      <rPr>
        <sz val="9"/>
        <color indexed="8"/>
        <rFont val="Times New Roman"/>
        <family val="1"/>
      </rPr>
      <t>1119</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</si>
  <si>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на плате и додатке</t>
  </si>
  <si>
    <r>
      <t xml:space="preserve">   </t>
    </r>
    <r>
      <rPr>
        <sz val="9"/>
        <color indexed="8"/>
        <rFont val="Times New Roman"/>
        <family val="1"/>
      </rPr>
      <t>1120</t>
    </r>
    <r>
      <rPr>
        <sz val="7"/>
        <color indexed="8"/>
        <rFont val="Times New Roman"/>
        <family val="1"/>
      </rPr>
      <t xml:space="preserve">     </t>
    </r>
    <r>
      <rPr>
        <sz val="9"/>
        <color indexed="8"/>
        <rFont val="Times New Roman"/>
        <family val="1"/>
      </rPr>
      <t> </t>
    </r>
  </si>
  <si>
    <t>Обавезе по основу доприноса за незапосленост на плате и додатке</t>
  </si>
  <si>
    <r>
      <t xml:space="preserve">   </t>
    </r>
    <r>
      <rPr>
        <b/>
        <sz val="9"/>
        <color indexed="8"/>
        <rFont val="Times New Roman"/>
        <family val="1"/>
      </rPr>
      <t>1121</t>
    </r>
    <r>
      <rPr>
        <b/>
        <sz val="7"/>
        <color indexed="8"/>
        <rFont val="Times New Roman"/>
        <family val="1"/>
      </rPr>
      <t xml:space="preserve">     </t>
    </r>
    <r>
      <rPr>
        <b/>
        <sz val="9"/>
        <color indexed="8"/>
        <rFont val="Times New Roman"/>
        <family val="1"/>
      </rPr>
      <t> </t>
    </r>
  </si>
  <si>
    <t>ОБАВЕЗЕ ПО ОСНОВУ НАКНАДА ЗАПОСЛЕНИМА (од 1122 до 1126)</t>
  </si>
  <si>
    <r>
      <t xml:space="preserve">   </t>
    </r>
    <r>
      <rPr>
        <sz val="9"/>
        <color indexed="8"/>
        <rFont val="Times New Roman"/>
        <family val="1"/>
      </rPr>
      <t>1122</t>
    </r>
    <r>
      <rPr>
        <sz val="7"/>
        <color indexed="8"/>
        <rFont val="Times New Roman"/>
        <family val="1"/>
      </rPr>
      <t xml:space="preserve">     </t>
    </r>
    <r>
      <rPr>
        <sz val="9"/>
        <color indexed="8"/>
        <rFont val="Times New Roman"/>
        <family val="1"/>
      </rPr>
      <t> </t>
    </r>
  </si>
  <si>
    <t>Обавезе по основу нето накнада запосленима</t>
  </si>
  <si>
    <r>
      <t xml:space="preserve">   </t>
    </r>
    <r>
      <rPr>
        <sz val="9"/>
        <color indexed="8"/>
        <rFont val="Times New Roman"/>
        <family val="1"/>
      </rPr>
      <t>1123</t>
    </r>
    <r>
      <rPr>
        <sz val="7"/>
        <color indexed="8"/>
        <rFont val="Times New Roman"/>
        <family val="1"/>
      </rPr>
      <t xml:space="preserve">     </t>
    </r>
    <r>
      <rPr>
        <sz val="9"/>
        <color indexed="8"/>
        <rFont val="Times New Roman"/>
        <family val="1"/>
      </rPr>
      <t> </t>
    </r>
  </si>
  <si>
    <t>Обавезе по основу пореза за накнаде запосленима</t>
  </si>
  <si>
    <r>
      <t xml:space="preserve">   </t>
    </r>
    <r>
      <rPr>
        <sz val="9"/>
        <color indexed="8"/>
        <rFont val="Times New Roman"/>
        <family val="1"/>
      </rPr>
      <t>1124</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</si>
  <si>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накнаде запосленима</t>
  </si>
  <si>
    <r>
      <t xml:space="preserve">   </t>
    </r>
    <r>
      <rPr>
        <sz val="9"/>
        <color indexed="8"/>
        <rFont val="Times New Roman"/>
        <family val="1"/>
      </rPr>
      <t>1125</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</si>
  <si>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накнаде запосленима</t>
  </si>
  <si>
    <r>
      <t xml:space="preserve">   </t>
    </r>
    <r>
      <rPr>
        <sz val="9"/>
        <color indexed="8"/>
        <rFont val="Times New Roman"/>
        <family val="1"/>
      </rPr>
      <t>1126</t>
    </r>
    <r>
      <rPr>
        <sz val="7"/>
        <color indexed="8"/>
        <rFont val="Times New Roman"/>
        <family val="1"/>
      </rPr>
      <t xml:space="preserve">     </t>
    </r>
    <r>
      <rPr>
        <sz val="9"/>
        <color indexed="8"/>
        <rFont val="Times New Roman"/>
        <family val="1"/>
      </rPr>
      <t> </t>
    </r>
  </si>
  <si>
    <t>Обавезе по основу доприноса за незапосленост за накнаде запосленима</t>
  </si>
  <si>
    <r>
      <t xml:space="preserve">   </t>
    </r>
    <r>
      <rPr>
        <b/>
        <sz val="9"/>
        <color indexed="8"/>
        <rFont val="Times New Roman"/>
        <family val="1"/>
      </rPr>
      <t>1127</t>
    </r>
    <r>
      <rPr>
        <b/>
        <sz val="7"/>
        <color indexed="8"/>
        <rFont val="Times New Roman"/>
        <family val="1"/>
      </rPr>
      <t xml:space="preserve">     </t>
    </r>
    <r>
      <rPr>
        <b/>
        <sz val="9"/>
        <color indexed="8"/>
        <rFont val="Times New Roman"/>
        <family val="1"/>
      </rPr>
      <t> </t>
    </r>
  </si>
  <si>
    <t>ОБАВЕЗЕ ЗА НАГРАДЕ И ОСТАЛЕ ПОСЕБНЕ РАСХОДЕ (од 1128 до 1132)</t>
  </si>
  <si>
    <r>
      <t xml:space="preserve">   </t>
    </r>
    <r>
      <rPr>
        <sz val="9"/>
        <color indexed="8"/>
        <rFont val="Times New Roman"/>
        <family val="1"/>
      </rPr>
      <t>1128</t>
    </r>
    <r>
      <rPr>
        <sz val="7"/>
        <color indexed="8"/>
        <rFont val="Times New Roman"/>
        <family val="1"/>
      </rPr>
      <t xml:space="preserve">     </t>
    </r>
    <r>
      <rPr>
        <sz val="9"/>
        <color indexed="8"/>
        <rFont val="Times New Roman"/>
        <family val="1"/>
      </rPr>
      <t> </t>
    </r>
  </si>
  <si>
    <t xml:space="preserve">Обавезе по основу нето исплата награда и осталих посебних расхода </t>
  </si>
  <si>
    <r>
      <t xml:space="preserve">   </t>
    </r>
    <r>
      <rPr>
        <sz val="9"/>
        <color indexed="8"/>
        <rFont val="Times New Roman"/>
        <family val="1"/>
      </rPr>
      <t>1129</t>
    </r>
    <r>
      <rPr>
        <sz val="7"/>
        <color indexed="8"/>
        <rFont val="Times New Roman"/>
        <family val="1"/>
      </rPr>
      <t xml:space="preserve">     </t>
    </r>
    <r>
      <rPr>
        <sz val="9"/>
        <color indexed="8"/>
        <rFont val="Times New Roman"/>
        <family val="1"/>
      </rPr>
      <t> </t>
    </r>
  </si>
  <si>
    <t>Обавезе по основу пореза на награде и остале посебне расходе</t>
  </si>
  <si>
    <r>
      <t xml:space="preserve">   </t>
    </r>
    <r>
      <rPr>
        <sz val="9"/>
        <color indexed="8"/>
        <rFont val="Times New Roman"/>
        <family val="1"/>
      </rPr>
      <t>1130</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</si>
  <si>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награде и остале посебне расходе</t>
  </si>
  <si>
    <r>
      <t xml:space="preserve">   </t>
    </r>
    <r>
      <rPr>
        <sz val="9"/>
        <color indexed="8"/>
        <rFont val="Times New Roman"/>
        <family val="1"/>
      </rPr>
      <t>1131</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</si>
  <si>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награде и остале посебне расходе</t>
  </si>
  <si>
    <r>
      <t xml:space="preserve">   </t>
    </r>
    <r>
      <rPr>
        <sz val="9"/>
        <color indexed="8"/>
        <rFont val="Times New Roman"/>
        <family val="1"/>
      </rPr>
      <t>1132</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</si>
  <si>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награде и остале посебне расходе</t>
  </si>
  <si>
    <r>
      <t xml:space="preserve">   </t>
    </r>
    <r>
      <rPr>
        <b/>
        <sz val="9"/>
        <color indexed="8"/>
        <rFont val="Times New Roman"/>
        <family val="1"/>
      </rPr>
      <t>1133</t>
    </r>
    <r>
      <rPr>
        <b/>
        <sz val="7"/>
        <color indexed="8"/>
        <rFont val="Times New Roman"/>
        <family val="1"/>
      </rPr>
      <t xml:space="preserve">     </t>
    </r>
    <r>
      <rPr>
        <b/>
        <sz val="9"/>
        <color indexed="8"/>
        <rFont val="Times New Roman"/>
        <family val="1"/>
      </rPr>
      <t> </t>
    </r>
  </si>
  <si>
    <t>ОБАВЕЗЕ ПО ОСНОВУ СОЦИЈАЛНИХ ДОПРИНОСА НА ТЕРЕТ ПОСЛОДАВЦА</t>
  </si>
  <si>
    <t>(од 1134 до 1136)</t>
  </si>
  <si>
    <r>
      <t xml:space="preserve">   </t>
    </r>
    <r>
      <rPr>
        <sz val="9"/>
        <color indexed="8"/>
        <rFont val="Times New Roman"/>
        <family val="1"/>
      </rPr>
      <t>1134</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</si>
  <si>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на терет послодавца</t>
  </si>
  <si>
    <r>
      <t xml:space="preserve">   </t>
    </r>
    <r>
      <rPr>
        <sz val="9"/>
        <color indexed="8"/>
        <rFont val="Times New Roman"/>
        <family val="1"/>
      </rPr>
      <t>1135</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</si>
  <si>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на терет послодавца</t>
  </si>
  <si>
    <r>
      <t xml:space="preserve">   </t>
    </r>
    <r>
      <rPr>
        <sz val="9"/>
        <color indexed="8"/>
        <rFont val="Times New Roman"/>
        <family val="1"/>
      </rPr>
      <t>1136</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</si>
  <si>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на терет послодавца</t>
  </si>
  <si>
    <r>
      <t xml:space="preserve">   </t>
    </r>
    <r>
      <rPr>
        <b/>
        <sz val="9"/>
        <color indexed="8"/>
        <rFont val="Times New Roman"/>
        <family val="1"/>
      </rPr>
      <t>1137</t>
    </r>
    <r>
      <rPr>
        <b/>
        <sz val="7"/>
        <color indexed="8"/>
        <rFont val="Times New Roman"/>
        <family val="1"/>
      </rPr>
      <t xml:space="preserve">     </t>
    </r>
    <r>
      <rPr>
        <b/>
        <sz val="9"/>
        <color indexed="8"/>
        <rFont val="Times New Roman"/>
        <family val="1"/>
      </rPr>
      <t> </t>
    </r>
  </si>
  <si>
    <t>ОБАВЕЗЕ ПО ОСНОВУ НАКНАДА У НАТУРИ</t>
  </si>
  <si>
    <t>(од 1138 до 1142)</t>
  </si>
  <si>
    <r>
      <t xml:space="preserve">   </t>
    </r>
    <r>
      <rPr>
        <sz val="9"/>
        <color indexed="8"/>
        <rFont val="Times New Roman"/>
        <family val="1"/>
      </rPr>
      <t>1138</t>
    </r>
    <r>
      <rPr>
        <sz val="7"/>
        <color indexed="8"/>
        <rFont val="Times New Roman"/>
        <family val="1"/>
      </rPr>
      <t xml:space="preserve">     </t>
    </r>
    <r>
      <rPr>
        <sz val="9"/>
        <color indexed="8"/>
        <rFont val="Times New Roman"/>
        <family val="1"/>
      </rPr>
      <t> </t>
    </r>
  </si>
  <si>
    <t>Обавезе по основу нето накнада у натури</t>
  </si>
  <si>
    <r>
      <t xml:space="preserve">   </t>
    </r>
    <r>
      <rPr>
        <sz val="9"/>
        <color indexed="8"/>
        <rFont val="Times New Roman"/>
        <family val="1"/>
      </rPr>
      <t>1139</t>
    </r>
    <r>
      <rPr>
        <sz val="7"/>
        <color indexed="8"/>
        <rFont val="Times New Roman"/>
        <family val="1"/>
      </rPr>
      <t xml:space="preserve">     </t>
    </r>
    <r>
      <rPr>
        <sz val="9"/>
        <color indexed="8"/>
        <rFont val="Times New Roman"/>
        <family val="1"/>
      </rPr>
      <t> </t>
    </r>
  </si>
  <si>
    <t>Обавезе по основу пореза на накнаде у натури</t>
  </si>
  <si>
    <r>
      <t xml:space="preserve">   </t>
    </r>
    <r>
      <rPr>
        <sz val="9"/>
        <color indexed="8"/>
        <rFont val="Times New Roman"/>
        <family val="1"/>
      </rPr>
      <t>1140</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</si>
  <si>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накнаде у натури</t>
  </si>
  <si>
    <r>
      <t xml:space="preserve">   </t>
    </r>
    <r>
      <rPr>
        <sz val="9"/>
        <color indexed="8"/>
        <rFont val="Times New Roman"/>
        <family val="1"/>
      </rPr>
      <t>1141</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</si>
  <si>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накнаде у натури</t>
  </si>
  <si>
    <r>
      <t xml:space="preserve">   </t>
    </r>
    <r>
      <rPr>
        <sz val="9"/>
        <color indexed="8"/>
        <rFont val="Times New Roman"/>
        <family val="1"/>
      </rPr>
      <t>1142</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</si>
  <si>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накнаде у натури</t>
  </si>
  <si>
    <r>
      <t xml:space="preserve">   </t>
    </r>
    <r>
      <rPr>
        <b/>
        <sz val="9"/>
        <color indexed="8"/>
        <rFont val="Times New Roman"/>
        <family val="1"/>
      </rPr>
      <t>1143</t>
    </r>
    <r>
      <rPr>
        <b/>
        <sz val="7"/>
        <color indexed="8"/>
        <rFont val="Times New Roman"/>
        <family val="1"/>
      </rPr>
      <t xml:space="preserve">     </t>
    </r>
    <r>
      <rPr>
        <b/>
        <sz val="9"/>
        <color indexed="8"/>
        <rFont val="Times New Roman"/>
        <family val="1"/>
      </rPr>
      <t> </t>
    </r>
  </si>
  <si>
    <t>ОБАВЕЗЕ ПО ОСНОВУ СОЦИЈАЛНЕ ПОМОЋИ ЗАПОСЛЕНИМА (од 1144 до 1148)</t>
  </si>
  <si>
    <r>
      <t xml:space="preserve">   </t>
    </r>
    <r>
      <rPr>
        <sz val="9"/>
        <color indexed="8"/>
        <rFont val="Times New Roman"/>
        <family val="1"/>
      </rPr>
      <t>1144</t>
    </r>
    <r>
      <rPr>
        <sz val="7"/>
        <color indexed="8"/>
        <rFont val="Times New Roman"/>
        <family val="1"/>
      </rPr>
      <t xml:space="preserve">     </t>
    </r>
    <r>
      <rPr>
        <sz val="9"/>
        <color indexed="8"/>
        <rFont val="Times New Roman"/>
        <family val="1"/>
      </rPr>
      <t> </t>
    </r>
  </si>
  <si>
    <t>Обавезе по основу нето исплата социјалне помоћи запосленима</t>
  </si>
  <si>
    <r>
      <t xml:space="preserve">   </t>
    </r>
    <r>
      <rPr>
        <sz val="9"/>
        <color indexed="8"/>
        <rFont val="Times New Roman"/>
        <family val="1"/>
      </rPr>
      <t>1145</t>
    </r>
    <r>
      <rPr>
        <sz val="7"/>
        <color indexed="8"/>
        <rFont val="Times New Roman"/>
        <family val="1"/>
      </rPr>
      <t xml:space="preserve">     </t>
    </r>
    <r>
      <rPr>
        <sz val="9"/>
        <color indexed="8"/>
        <rFont val="Times New Roman"/>
        <family val="1"/>
      </rPr>
      <t> </t>
    </r>
  </si>
  <si>
    <t>Обавезе по основу пореза на социјалну помоћ запосленима</t>
  </si>
  <si>
    <r>
      <t xml:space="preserve">   </t>
    </r>
    <r>
      <rPr>
        <sz val="9"/>
        <color indexed="8"/>
        <rFont val="Times New Roman"/>
        <family val="1"/>
      </rPr>
      <t>1146</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</si>
  <si>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социјалну помоћ запосленима</t>
  </si>
  <si>
    <r>
      <t xml:space="preserve">   </t>
    </r>
    <r>
      <rPr>
        <sz val="9"/>
        <color indexed="8"/>
        <rFont val="Times New Roman"/>
        <family val="1"/>
      </rPr>
      <t>1147</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</si>
  <si>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социјалну помоћ запосленима</t>
  </si>
  <si>
    <r>
      <t xml:space="preserve">   </t>
    </r>
    <r>
      <rPr>
        <sz val="9"/>
        <color indexed="8"/>
        <rFont val="Times New Roman"/>
        <family val="1"/>
      </rPr>
      <t>1148</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</si>
  <si>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социјалну помоћ запосленима</t>
  </si>
  <si>
    <r>
      <t xml:space="preserve">   </t>
    </r>
    <r>
      <rPr>
        <b/>
        <sz val="9"/>
        <color indexed="8"/>
        <rFont val="Times New Roman"/>
        <family val="1"/>
      </rPr>
      <t>1149</t>
    </r>
    <r>
      <rPr>
        <b/>
        <sz val="7"/>
        <color indexed="8"/>
        <rFont val="Times New Roman"/>
        <family val="1"/>
      </rPr>
      <t xml:space="preserve">     </t>
    </r>
    <r>
      <rPr>
        <b/>
        <sz val="9"/>
        <color indexed="8"/>
        <rFont val="Times New Roman"/>
        <family val="1"/>
      </rPr>
      <t> </t>
    </r>
  </si>
  <si>
    <t>СЛУЖБЕНА ПУТОВАЊА И УСЛУГЕ ПО УГОВОРУ (од 1150 до 1156)</t>
  </si>
  <si>
    <r>
      <t xml:space="preserve">   </t>
    </r>
    <r>
      <rPr>
        <sz val="9"/>
        <color indexed="8"/>
        <rFont val="Times New Roman"/>
        <family val="1"/>
      </rPr>
      <t>1150</t>
    </r>
    <r>
      <rPr>
        <sz val="7"/>
        <color indexed="8"/>
        <rFont val="Times New Roman"/>
        <family val="1"/>
      </rPr>
      <t xml:space="preserve">     </t>
    </r>
    <r>
      <rPr>
        <sz val="9"/>
        <color indexed="8"/>
        <rFont val="Times New Roman"/>
        <family val="1"/>
      </rPr>
      <t> </t>
    </r>
  </si>
  <si>
    <t>Обавезе по основу нето исплата за службена путовања</t>
  </si>
  <si>
    <r>
      <t xml:space="preserve">   </t>
    </r>
    <r>
      <rPr>
        <sz val="9"/>
        <color indexed="8"/>
        <rFont val="Times New Roman"/>
        <family val="1"/>
      </rPr>
      <t>1151</t>
    </r>
    <r>
      <rPr>
        <sz val="7"/>
        <color indexed="8"/>
        <rFont val="Times New Roman"/>
        <family val="1"/>
      </rPr>
      <t xml:space="preserve">     </t>
    </r>
    <r>
      <rPr>
        <sz val="9"/>
        <color indexed="8"/>
        <rFont val="Times New Roman"/>
        <family val="1"/>
      </rPr>
      <t> </t>
    </r>
  </si>
  <si>
    <t xml:space="preserve">Обавезе по основу пореза на исплате за службена путовања </t>
  </si>
  <si>
    <r>
      <t xml:space="preserve">   </t>
    </r>
    <r>
      <rPr>
        <sz val="9"/>
        <color indexed="8"/>
        <rFont val="Times New Roman"/>
        <family val="1"/>
      </rPr>
      <t>1152</t>
    </r>
    <r>
      <rPr>
        <sz val="7"/>
        <color indexed="8"/>
        <rFont val="Times New Roman"/>
        <family val="1"/>
      </rPr>
      <t xml:space="preserve">     </t>
    </r>
    <r>
      <rPr>
        <sz val="9"/>
        <color indexed="8"/>
        <rFont val="Times New Roman"/>
        <family val="1"/>
      </rPr>
      <t> </t>
    </r>
  </si>
  <si>
    <t>Обавезе по основу нето исплата за услуге по уговору</t>
  </si>
  <si>
    <r>
      <t xml:space="preserve">   </t>
    </r>
    <r>
      <rPr>
        <sz val="9"/>
        <color indexed="8"/>
        <rFont val="Times New Roman"/>
        <family val="1"/>
      </rPr>
      <t>1153</t>
    </r>
    <r>
      <rPr>
        <sz val="7"/>
        <color indexed="8"/>
        <rFont val="Times New Roman"/>
        <family val="1"/>
      </rPr>
      <t xml:space="preserve">     </t>
    </r>
    <r>
      <rPr>
        <sz val="9"/>
        <color indexed="8"/>
        <rFont val="Times New Roman"/>
        <family val="1"/>
      </rPr>
      <t> </t>
    </r>
  </si>
  <si>
    <t>Обавезе по основу пореза на исплате за услуге по уговору</t>
  </si>
  <si>
    <r>
      <t xml:space="preserve">   </t>
    </r>
    <r>
      <rPr>
        <sz val="9"/>
        <color indexed="8"/>
        <rFont val="Times New Roman"/>
        <family val="1"/>
      </rPr>
      <t>1154</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</si>
  <si>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услуге по уговору</t>
  </si>
  <si>
    <r>
      <t xml:space="preserve">   </t>
    </r>
    <r>
      <rPr>
        <sz val="9"/>
        <color indexed="8"/>
        <rFont val="Times New Roman"/>
        <family val="1"/>
      </rPr>
      <t>1155</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</si>
  <si>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услуге по уговору</t>
  </si>
  <si>
    <r>
      <t xml:space="preserve">   </t>
    </r>
    <r>
      <rPr>
        <sz val="9"/>
        <color indexed="8"/>
        <rFont val="Times New Roman"/>
        <family val="1"/>
      </rPr>
      <t>1156</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</si>
  <si>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услуге по уговору</t>
  </si>
  <si>
    <r>
      <t xml:space="preserve">   </t>
    </r>
    <r>
      <rPr>
        <b/>
        <sz val="9"/>
        <color indexed="8"/>
        <rFont val="Times New Roman"/>
        <family val="1"/>
      </rPr>
      <t>1157</t>
    </r>
    <r>
      <rPr>
        <b/>
        <sz val="7"/>
        <color indexed="8"/>
        <rFont val="Times New Roman"/>
        <family val="1"/>
      </rPr>
      <t xml:space="preserve">     </t>
    </r>
    <r>
      <rPr>
        <b/>
        <sz val="9"/>
        <color indexed="8"/>
        <rFont val="Times New Roman"/>
        <family val="1"/>
      </rPr>
      <t> </t>
    </r>
  </si>
  <si>
    <t>ОБАВЕЗЕ ПО ОСНОВУ ПОСЛАНИЧКИХ ДОДАТАКА (од 1158 до 1162)</t>
  </si>
  <si>
    <r>
      <t xml:space="preserve">   </t>
    </r>
    <r>
      <rPr>
        <sz val="9"/>
        <color indexed="8"/>
        <rFont val="Times New Roman"/>
        <family val="1"/>
      </rPr>
      <t>1158</t>
    </r>
    <r>
      <rPr>
        <sz val="7"/>
        <color indexed="8"/>
        <rFont val="Times New Roman"/>
        <family val="1"/>
      </rPr>
      <t xml:space="preserve">     </t>
    </r>
    <r>
      <rPr>
        <sz val="9"/>
        <color indexed="8"/>
        <rFont val="Times New Roman"/>
        <family val="1"/>
      </rPr>
      <t> </t>
    </r>
  </si>
  <si>
    <t>Обавезе за нето исплаћени посланички додатак</t>
  </si>
  <si>
    <r>
      <t xml:space="preserve">   </t>
    </r>
    <r>
      <rPr>
        <sz val="9"/>
        <color indexed="8"/>
        <rFont val="Times New Roman"/>
        <family val="1"/>
      </rPr>
      <t>1159</t>
    </r>
    <r>
      <rPr>
        <sz val="7"/>
        <color indexed="8"/>
        <rFont val="Times New Roman"/>
        <family val="1"/>
      </rPr>
      <t xml:space="preserve">     </t>
    </r>
    <r>
      <rPr>
        <sz val="9"/>
        <color indexed="8"/>
        <rFont val="Times New Roman"/>
        <family val="1"/>
      </rPr>
      <t> </t>
    </r>
  </si>
  <si>
    <t>Обавезе по основу пореза на исплаћени посланички додатак</t>
  </si>
  <si>
    <r>
      <t xml:space="preserve">   </t>
    </r>
    <r>
      <rPr>
        <sz val="9"/>
        <color indexed="8"/>
        <rFont val="Times New Roman"/>
        <family val="1"/>
      </rPr>
      <t>1160</t>
    </r>
    <r>
      <rPr>
        <sz val="7"/>
        <color indexed="8"/>
        <rFont val="Times New Roman"/>
        <family val="1"/>
      </rPr>
      <t xml:space="preserve">     </t>
    </r>
    <r>
      <rPr>
        <sz val="9"/>
        <color indexed="8"/>
        <rFont val="Times New Roman"/>
        <family val="1"/>
      </rPr>
      <t> </t>
    </r>
  </si>
  <si>
    <t>Обавезе по основу доприноса за пензијско осигурање за посланички додатак</t>
  </si>
  <si>
    <r>
      <t xml:space="preserve">   </t>
    </r>
    <r>
      <rPr>
        <sz val="9"/>
        <color indexed="8"/>
        <rFont val="Times New Roman"/>
        <family val="1"/>
      </rPr>
      <t>1161</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</si>
  <si>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посланички додатак</t>
  </si>
  <si>
    <r>
      <t xml:space="preserve">   </t>
    </r>
    <r>
      <rPr>
        <sz val="9"/>
        <color indexed="8"/>
        <rFont val="Times New Roman"/>
        <family val="1"/>
      </rPr>
      <t>1162</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</si>
  <si>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посланички додатак</t>
  </si>
  <si>
    <r>
      <t xml:space="preserve">   </t>
    </r>
    <r>
      <rPr>
        <b/>
        <sz val="9"/>
        <color indexed="8"/>
        <rFont val="Times New Roman"/>
        <family val="1"/>
      </rPr>
      <t>1163</t>
    </r>
    <r>
      <rPr>
        <b/>
        <sz val="7"/>
        <color indexed="8"/>
        <rFont val="Times New Roman"/>
        <family val="1"/>
      </rPr>
      <t xml:space="preserve">     </t>
    </r>
    <r>
      <rPr>
        <b/>
        <sz val="9"/>
        <color indexed="8"/>
        <rFont val="Times New Roman"/>
        <family val="1"/>
      </rPr>
      <t> </t>
    </r>
  </si>
  <si>
    <t>ОБАВЕЗЕ ПО ОСНОВУ СУДИЈСКИХ  ДОДАТАКА (од 1164 до 1168)</t>
  </si>
  <si>
    <r>
      <t xml:space="preserve">   </t>
    </r>
    <r>
      <rPr>
        <sz val="9"/>
        <color indexed="8"/>
        <rFont val="Times New Roman"/>
        <family val="1"/>
      </rPr>
      <t>1164</t>
    </r>
    <r>
      <rPr>
        <sz val="7"/>
        <color indexed="8"/>
        <rFont val="Times New Roman"/>
        <family val="1"/>
      </rPr>
      <t xml:space="preserve">     </t>
    </r>
    <r>
      <rPr>
        <sz val="9"/>
        <color indexed="8"/>
        <rFont val="Times New Roman"/>
        <family val="1"/>
      </rPr>
      <t> </t>
    </r>
  </si>
  <si>
    <t>Обавезе за нето исплаћени судијски додатак</t>
  </si>
  <si>
    <r>
      <t xml:space="preserve">   </t>
    </r>
    <r>
      <rPr>
        <sz val="9"/>
        <color indexed="8"/>
        <rFont val="Times New Roman"/>
        <family val="1"/>
      </rPr>
      <t>1165</t>
    </r>
    <r>
      <rPr>
        <sz val="7"/>
        <color indexed="8"/>
        <rFont val="Times New Roman"/>
        <family val="1"/>
      </rPr>
      <t xml:space="preserve">     </t>
    </r>
    <r>
      <rPr>
        <sz val="9"/>
        <color indexed="8"/>
        <rFont val="Times New Roman"/>
        <family val="1"/>
      </rPr>
      <t> </t>
    </r>
  </si>
  <si>
    <t>Обавезе по основу пореза на исплаћени судијски додатак</t>
  </si>
  <si>
    <r>
      <t xml:space="preserve">   </t>
    </r>
    <r>
      <rPr>
        <sz val="9"/>
        <color indexed="8"/>
        <rFont val="Times New Roman"/>
        <family val="1"/>
      </rPr>
      <t>1166</t>
    </r>
    <r>
      <rPr>
        <sz val="7"/>
        <color indexed="8"/>
        <rFont val="Times New Roman"/>
        <family val="1"/>
      </rPr>
      <t xml:space="preserve">     </t>
    </r>
    <r>
      <rPr>
        <sz val="9"/>
        <color indexed="8"/>
        <rFont val="Times New Roman"/>
        <family val="1"/>
      </rPr>
      <t> </t>
    </r>
  </si>
  <si>
    <t>Обавезе по основу доприноса за пензијско и инвалидско осигурање за судијски додатак</t>
  </si>
  <si>
    <r>
      <t xml:space="preserve">   </t>
    </r>
    <r>
      <rPr>
        <sz val="9"/>
        <color indexed="8"/>
        <rFont val="Times New Roman"/>
        <family val="1"/>
      </rPr>
      <t>1167</t>
    </r>
    <r>
      <rPr>
        <sz val="7"/>
        <color indexed="8"/>
        <rFont val="Times New Roman"/>
        <family val="1"/>
      </rPr>
      <t xml:space="preserve">     </t>
    </r>
    <r>
      <rPr>
        <sz val="9"/>
        <color indexed="8"/>
        <rFont val="Times New Roman"/>
        <family val="1"/>
      </rPr>
      <t> </t>
    </r>
  </si>
  <si>
    <t>Обавезе по основу доприноса за здравствено осигурање за судијски  додатак</t>
  </si>
  <si>
    <r>
      <t xml:space="preserve">   </t>
    </r>
    <r>
      <rPr>
        <sz val="9"/>
        <color indexed="8"/>
        <rFont val="Times New Roman"/>
        <family val="1"/>
      </rPr>
      <t>1168</t>
    </r>
    <r>
      <rPr>
        <sz val="7"/>
        <color indexed="8"/>
        <rFont val="Times New Roman"/>
        <family val="1"/>
      </rPr>
      <t xml:space="preserve">     </t>
    </r>
    <r>
      <rPr>
        <sz val="9"/>
        <color indexed="8"/>
        <rFont val="Times New Roman"/>
        <family val="1"/>
      </rPr>
      <t> </t>
    </r>
  </si>
  <si>
    <t>Обавезе по основу доприноса за случај незапослености за судијски додатак</t>
  </si>
  <si>
    <r>
      <t xml:space="preserve">   </t>
    </r>
    <r>
      <rPr>
        <b/>
        <sz val="9"/>
        <color indexed="8"/>
        <rFont val="Times New Roman"/>
        <family val="1"/>
      </rPr>
      <t>1169</t>
    </r>
    <r>
      <rPr>
        <b/>
        <sz val="7"/>
        <color indexed="8"/>
        <rFont val="Times New Roman"/>
        <family val="1"/>
      </rPr>
      <t xml:space="preserve">     </t>
    </r>
    <r>
      <rPr>
        <b/>
        <sz val="9"/>
        <color indexed="8"/>
        <rFont val="Times New Roman"/>
        <family val="1"/>
      </rPr>
      <t> </t>
    </r>
  </si>
  <si>
    <t>ОБАВЕЗЕ ПО ОСНОВУ ОСТАЛИХ РАСХОДА, ИЗУЗЕВ РАСХОДА ЗА ЗАПОСЛЕНЕ</t>
  </si>
  <si>
    <t>(1170 + 1175+ 1180 + 1185 + 1188)</t>
  </si>
  <si>
    <r>
      <t xml:space="preserve">   </t>
    </r>
    <r>
      <rPr>
        <b/>
        <sz val="9"/>
        <color indexed="8"/>
        <rFont val="Times New Roman"/>
        <family val="1"/>
      </rPr>
      <t>1170</t>
    </r>
    <r>
      <rPr>
        <b/>
        <sz val="7"/>
        <color indexed="8"/>
        <rFont val="Times New Roman"/>
        <family val="1"/>
      </rPr>
      <t xml:space="preserve">     </t>
    </r>
    <r>
      <rPr>
        <b/>
        <sz val="9"/>
        <color indexed="8"/>
        <rFont val="Times New Roman"/>
        <family val="1"/>
      </rPr>
      <t> </t>
    </r>
  </si>
  <si>
    <t>ОБАВЕЗЕ ПО ОСНОВУ ОТПЛАТЕ КАМАТА И ПРАТЕЋИХ ТРОШКОВА ЗАДУЖИВАЊА</t>
  </si>
  <si>
    <t>(од 1171 до 1174)</t>
  </si>
  <si>
    <r>
      <t xml:space="preserve">   </t>
    </r>
    <r>
      <rPr>
        <sz val="9"/>
        <color indexed="8"/>
        <rFont val="Times New Roman"/>
        <family val="1"/>
      </rPr>
      <t>1171</t>
    </r>
    <r>
      <rPr>
        <sz val="7"/>
        <color indexed="8"/>
        <rFont val="Times New Roman"/>
        <family val="1"/>
      </rPr>
      <t xml:space="preserve">     </t>
    </r>
    <r>
      <rPr>
        <sz val="9"/>
        <color indexed="8"/>
        <rFont val="Times New Roman"/>
        <family val="1"/>
      </rPr>
      <t> </t>
    </r>
  </si>
  <si>
    <t>Обавезе по основу отплате домаћих камата</t>
  </si>
  <si>
    <r>
      <t xml:space="preserve">   </t>
    </r>
    <r>
      <rPr>
        <sz val="9"/>
        <color indexed="8"/>
        <rFont val="Times New Roman"/>
        <family val="1"/>
      </rPr>
      <t>1172</t>
    </r>
    <r>
      <rPr>
        <sz val="7"/>
        <color indexed="8"/>
        <rFont val="Times New Roman"/>
        <family val="1"/>
      </rPr>
      <t xml:space="preserve">     </t>
    </r>
    <r>
      <rPr>
        <sz val="9"/>
        <color indexed="8"/>
        <rFont val="Times New Roman"/>
        <family val="1"/>
      </rPr>
      <t> </t>
    </r>
  </si>
  <si>
    <t>Обавезе по основу отплате страних камата</t>
  </si>
  <si>
    <r>
      <t xml:space="preserve">   </t>
    </r>
    <r>
      <rPr>
        <sz val="9"/>
        <color indexed="8"/>
        <rFont val="Times New Roman"/>
        <family val="1"/>
      </rPr>
      <t>1173</t>
    </r>
    <r>
      <rPr>
        <sz val="7"/>
        <color indexed="8"/>
        <rFont val="Times New Roman"/>
        <family val="1"/>
      </rPr>
      <t xml:space="preserve">     </t>
    </r>
    <r>
      <rPr>
        <sz val="9"/>
        <color indexed="8"/>
        <rFont val="Times New Roman"/>
        <family val="1"/>
      </rPr>
      <t> </t>
    </r>
  </si>
  <si>
    <t>Обавезе по основу отплате камата по гаранцијама</t>
  </si>
  <si>
    <r>
      <t xml:space="preserve">   </t>
    </r>
    <r>
      <rPr>
        <sz val="9"/>
        <color indexed="8"/>
        <rFont val="Times New Roman"/>
        <family val="1"/>
      </rPr>
      <t>1174</t>
    </r>
    <r>
      <rPr>
        <sz val="7"/>
        <color indexed="8"/>
        <rFont val="Times New Roman"/>
        <family val="1"/>
      </rPr>
      <t xml:space="preserve">     </t>
    </r>
    <r>
      <rPr>
        <sz val="9"/>
        <color indexed="8"/>
        <rFont val="Times New Roman"/>
        <family val="1"/>
      </rPr>
      <t> </t>
    </r>
  </si>
  <si>
    <t>Обавезе по основу пратећих трошкова задуживања</t>
  </si>
  <si>
    <r>
      <t xml:space="preserve">   </t>
    </r>
    <r>
      <rPr>
        <b/>
        <sz val="9"/>
        <color indexed="8"/>
        <rFont val="Times New Roman"/>
        <family val="1"/>
      </rPr>
      <t>1175</t>
    </r>
    <r>
      <rPr>
        <b/>
        <sz val="7"/>
        <color indexed="8"/>
        <rFont val="Times New Roman"/>
        <family val="1"/>
      </rPr>
      <t xml:space="preserve">     </t>
    </r>
    <r>
      <rPr>
        <b/>
        <sz val="9"/>
        <color indexed="8"/>
        <rFont val="Times New Roman"/>
        <family val="1"/>
      </rPr>
      <t> </t>
    </r>
  </si>
  <si>
    <t>ОБАВЕЗЕ ПО ОСНОВУ СУБВЕНЦИЈА</t>
  </si>
  <si>
    <t>(од 1176 до 1179)</t>
  </si>
  <si>
    <r>
      <t xml:space="preserve">   </t>
    </r>
    <r>
      <rPr>
        <sz val="9"/>
        <color indexed="8"/>
        <rFont val="Times New Roman"/>
        <family val="1"/>
      </rPr>
      <t>1176</t>
    </r>
    <r>
      <rPr>
        <sz val="7"/>
        <color indexed="8"/>
        <rFont val="Times New Roman"/>
        <family val="1"/>
      </rPr>
      <t xml:space="preserve">     </t>
    </r>
    <r>
      <rPr>
        <sz val="9"/>
        <color indexed="8"/>
        <rFont val="Times New Roman"/>
        <family val="1"/>
      </rPr>
      <t> </t>
    </r>
  </si>
  <si>
    <t>Обавезе по основу субвенција нефинансијским предузећима</t>
  </si>
  <si>
    <r>
      <t xml:space="preserve">   </t>
    </r>
    <r>
      <rPr>
        <sz val="9"/>
        <color indexed="8"/>
        <rFont val="Times New Roman"/>
        <family val="1"/>
      </rPr>
      <t>1177</t>
    </r>
    <r>
      <rPr>
        <sz val="7"/>
        <color indexed="8"/>
        <rFont val="Times New Roman"/>
        <family val="1"/>
      </rPr>
      <t xml:space="preserve">     </t>
    </r>
    <r>
      <rPr>
        <sz val="9"/>
        <color indexed="8"/>
        <rFont val="Times New Roman"/>
        <family val="1"/>
      </rPr>
      <t> </t>
    </r>
  </si>
  <si>
    <t>Обавезе по основу субвенција приватним финансијским предузећима</t>
  </si>
  <si>
    <r>
      <t xml:space="preserve">   </t>
    </r>
    <r>
      <rPr>
        <sz val="9"/>
        <color indexed="8"/>
        <rFont val="Times New Roman"/>
        <family val="1"/>
      </rPr>
      <t>1178</t>
    </r>
    <r>
      <rPr>
        <sz val="7"/>
        <color indexed="8"/>
        <rFont val="Times New Roman"/>
        <family val="1"/>
      </rPr>
      <t xml:space="preserve">     </t>
    </r>
    <r>
      <rPr>
        <sz val="9"/>
        <color indexed="8"/>
        <rFont val="Times New Roman"/>
        <family val="1"/>
      </rPr>
      <t> </t>
    </r>
  </si>
  <si>
    <t>Обавезе по основу субвенција јавним финансијским установама</t>
  </si>
  <si>
    <r>
      <t xml:space="preserve">   </t>
    </r>
    <r>
      <rPr>
        <sz val="9"/>
        <color indexed="8"/>
        <rFont val="Times New Roman"/>
        <family val="1"/>
      </rPr>
      <t>1179</t>
    </r>
    <r>
      <rPr>
        <sz val="7"/>
        <color indexed="8"/>
        <rFont val="Times New Roman"/>
        <family val="1"/>
      </rPr>
      <t xml:space="preserve">     </t>
    </r>
    <r>
      <rPr>
        <sz val="9"/>
        <color indexed="8"/>
        <rFont val="Times New Roman"/>
        <family val="1"/>
      </rPr>
      <t> </t>
    </r>
  </si>
  <si>
    <t>Обавезе по основу субвенција приватним предузећима</t>
  </si>
  <si>
    <r>
      <t xml:space="preserve">   </t>
    </r>
    <r>
      <rPr>
        <b/>
        <sz val="9"/>
        <color indexed="8"/>
        <rFont val="Times New Roman"/>
        <family val="1"/>
      </rPr>
      <t>1180</t>
    </r>
    <r>
      <rPr>
        <b/>
        <sz val="7"/>
        <color indexed="8"/>
        <rFont val="Times New Roman"/>
        <family val="1"/>
      </rPr>
      <t xml:space="preserve">     </t>
    </r>
    <r>
      <rPr>
        <b/>
        <sz val="9"/>
        <color indexed="8"/>
        <rFont val="Times New Roman"/>
        <family val="1"/>
      </rPr>
      <t> </t>
    </r>
  </si>
  <si>
    <t>ОБАВЕЗЕ ПО ОСНОВУ ДОНАЦИЈА,ДОТАЦИЈА И ТРАНСФЕРА (од 1181 до 1184)</t>
  </si>
  <si>
    <r>
      <t xml:space="preserve">   </t>
    </r>
    <r>
      <rPr>
        <sz val="9"/>
        <color indexed="8"/>
        <rFont val="Times New Roman"/>
        <family val="1"/>
      </rPr>
      <t>1181</t>
    </r>
    <r>
      <rPr>
        <sz val="7"/>
        <color indexed="8"/>
        <rFont val="Times New Roman"/>
        <family val="1"/>
      </rPr>
      <t xml:space="preserve">     </t>
    </r>
    <r>
      <rPr>
        <sz val="9"/>
        <color indexed="8"/>
        <rFont val="Times New Roman"/>
        <family val="1"/>
      </rPr>
      <t> </t>
    </r>
  </si>
  <si>
    <t>Обавезе по основу донација страним владама</t>
  </si>
  <si>
    <r>
      <t xml:space="preserve">   </t>
    </r>
    <r>
      <rPr>
        <sz val="9"/>
        <color indexed="8"/>
        <rFont val="Times New Roman"/>
        <family val="1"/>
      </rPr>
      <t>1182</t>
    </r>
    <r>
      <rPr>
        <sz val="7"/>
        <color indexed="8"/>
        <rFont val="Times New Roman"/>
        <family val="1"/>
      </rPr>
      <t xml:space="preserve">     </t>
    </r>
    <r>
      <rPr>
        <sz val="9"/>
        <color indexed="8"/>
        <rFont val="Times New Roman"/>
        <family val="1"/>
      </rPr>
      <t> </t>
    </r>
  </si>
  <si>
    <t>Обавезе по основу донација и дотација међународним организацијама</t>
  </si>
  <si>
    <r>
      <t xml:space="preserve">   </t>
    </r>
    <r>
      <rPr>
        <sz val="9"/>
        <color indexed="8"/>
        <rFont val="Times New Roman"/>
        <family val="1"/>
      </rPr>
      <t>1183</t>
    </r>
    <r>
      <rPr>
        <sz val="7"/>
        <color indexed="8"/>
        <rFont val="Times New Roman"/>
        <family val="1"/>
      </rPr>
      <t xml:space="preserve">     </t>
    </r>
    <r>
      <rPr>
        <sz val="9"/>
        <color indexed="8"/>
        <rFont val="Times New Roman"/>
        <family val="1"/>
      </rPr>
      <t> </t>
    </r>
  </si>
  <si>
    <t>Обавезе по основу трансфера осталим нивоима власти</t>
  </si>
  <si>
    <r>
      <t xml:space="preserve">   </t>
    </r>
    <r>
      <rPr>
        <sz val="9"/>
        <color indexed="8"/>
        <rFont val="Times New Roman"/>
        <family val="1"/>
      </rPr>
      <t>1184</t>
    </r>
    <r>
      <rPr>
        <sz val="7"/>
        <color indexed="8"/>
        <rFont val="Times New Roman"/>
        <family val="1"/>
      </rPr>
      <t xml:space="preserve">     </t>
    </r>
    <r>
      <rPr>
        <sz val="9"/>
        <color indexed="8"/>
        <rFont val="Times New Roman"/>
        <family val="1"/>
      </rPr>
      <t> </t>
    </r>
  </si>
  <si>
    <t>Обавезе по основу дотација организацијама обавезног социјалног осигурања</t>
  </si>
  <si>
    <r>
      <t xml:space="preserve">   </t>
    </r>
    <r>
      <rPr>
        <b/>
        <sz val="9"/>
        <color indexed="8"/>
        <rFont val="Times New Roman"/>
        <family val="1"/>
      </rPr>
      <t>1185</t>
    </r>
    <r>
      <rPr>
        <b/>
        <sz val="7"/>
        <color indexed="8"/>
        <rFont val="Times New Roman"/>
        <family val="1"/>
      </rPr>
      <t xml:space="preserve">     </t>
    </r>
    <r>
      <rPr>
        <b/>
        <sz val="9"/>
        <color indexed="8"/>
        <rFont val="Times New Roman"/>
        <family val="1"/>
      </rPr>
      <t> </t>
    </r>
  </si>
  <si>
    <t>ОБАВЕЗЕ ЗА СОЦИЈАЛНО ОСИГУРАЊЕ</t>
  </si>
  <si>
    <t>( 1186  + 1187)</t>
  </si>
  <si>
    <r>
      <t xml:space="preserve">   </t>
    </r>
    <r>
      <rPr>
        <sz val="9"/>
        <color indexed="8"/>
        <rFont val="Times New Roman"/>
        <family val="1"/>
      </rPr>
      <t>1186</t>
    </r>
    <r>
      <rPr>
        <sz val="7"/>
        <color indexed="8"/>
        <rFont val="Times New Roman"/>
        <family val="1"/>
      </rPr>
      <t xml:space="preserve">     </t>
    </r>
    <r>
      <rPr>
        <sz val="9"/>
        <color indexed="8"/>
        <rFont val="Times New Roman"/>
        <family val="1"/>
      </rPr>
      <t> </t>
    </r>
  </si>
  <si>
    <t>Обавезе по основу права из социјалног осигурања код организација обавезног социјалног осигурања</t>
  </si>
  <si>
    <r>
      <t xml:space="preserve">   </t>
    </r>
    <r>
      <rPr>
        <sz val="9"/>
        <color indexed="8"/>
        <rFont val="Times New Roman"/>
        <family val="1"/>
      </rPr>
      <t>1187</t>
    </r>
    <r>
      <rPr>
        <sz val="7"/>
        <color indexed="8"/>
        <rFont val="Times New Roman"/>
        <family val="1"/>
      </rPr>
      <t xml:space="preserve">     </t>
    </r>
    <r>
      <rPr>
        <sz val="9"/>
        <color indexed="8"/>
        <rFont val="Times New Roman"/>
        <family val="1"/>
      </rPr>
      <t> </t>
    </r>
  </si>
  <si>
    <t>Обавезе по основу социјалне помоћи из буџета</t>
  </si>
  <si>
    <r>
      <t xml:space="preserve">   </t>
    </r>
    <r>
      <rPr>
        <b/>
        <sz val="9"/>
        <color indexed="8"/>
        <rFont val="Times New Roman"/>
        <family val="1"/>
      </rPr>
      <t>1188</t>
    </r>
    <r>
      <rPr>
        <b/>
        <sz val="7"/>
        <color indexed="8"/>
        <rFont val="Times New Roman"/>
        <family val="1"/>
      </rPr>
      <t xml:space="preserve">     </t>
    </r>
    <r>
      <rPr>
        <b/>
        <sz val="9"/>
        <color indexed="8"/>
        <rFont val="Times New Roman"/>
        <family val="1"/>
      </rPr>
      <t> </t>
    </r>
  </si>
  <si>
    <t>ОБАВЕЗЕ ЗА ОСТАЛЕ РАСХОДЕ</t>
  </si>
  <si>
    <t>(од 1189 до 1193)</t>
  </si>
  <si>
    <r>
      <t xml:space="preserve">   </t>
    </r>
    <r>
      <rPr>
        <sz val="9"/>
        <color indexed="8"/>
        <rFont val="Times New Roman"/>
        <family val="1"/>
      </rPr>
      <t>1189</t>
    </r>
    <r>
      <rPr>
        <sz val="7"/>
        <color indexed="8"/>
        <rFont val="Times New Roman"/>
        <family val="1"/>
      </rPr>
      <t xml:space="preserve">     </t>
    </r>
    <r>
      <rPr>
        <sz val="9"/>
        <color indexed="8"/>
        <rFont val="Times New Roman"/>
        <family val="1"/>
      </rPr>
      <t> </t>
    </r>
  </si>
  <si>
    <t>Обавезе по основу донација невладиним организацијама</t>
  </si>
  <si>
    <r>
      <t xml:space="preserve">   </t>
    </r>
    <r>
      <rPr>
        <sz val="9"/>
        <color indexed="8"/>
        <rFont val="Times New Roman"/>
        <family val="1"/>
      </rPr>
      <t>1190</t>
    </r>
    <r>
      <rPr>
        <sz val="7"/>
        <color indexed="8"/>
        <rFont val="Times New Roman"/>
        <family val="1"/>
      </rPr>
      <t xml:space="preserve">     </t>
    </r>
    <r>
      <rPr>
        <sz val="9"/>
        <color indexed="8"/>
        <rFont val="Times New Roman"/>
        <family val="1"/>
      </rPr>
      <t> </t>
    </r>
  </si>
  <si>
    <t xml:space="preserve">Обавезе за остале порезе, обавезне таксе и казне </t>
  </si>
  <si>
    <r>
      <t xml:space="preserve">   </t>
    </r>
    <r>
      <rPr>
        <sz val="9"/>
        <color indexed="8"/>
        <rFont val="Times New Roman"/>
        <family val="1"/>
      </rPr>
      <t>1191</t>
    </r>
    <r>
      <rPr>
        <sz val="7"/>
        <color indexed="8"/>
        <rFont val="Times New Roman"/>
        <family val="1"/>
      </rPr>
      <t xml:space="preserve">     </t>
    </r>
    <r>
      <rPr>
        <sz val="9"/>
        <color indexed="8"/>
        <rFont val="Times New Roman"/>
        <family val="1"/>
      </rPr>
      <t> </t>
    </r>
  </si>
  <si>
    <t xml:space="preserve">Обавезе по основу казни и пенала по решењима судова </t>
  </si>
  <si>
    <r>
      <t xml:space="preserve">   </t>
    </r>
    <r>
      <rPr>
        <sz val="9"/>
        <color indexed="8"/>
        <rFont val="Times New Roman"/>
        <family val="1"/>
      </rPr>
      <t>1192</t>
    </r>
    <r>
      <rPr>
        <sz val="7"/>
        <color indexed="8"/>
        <rFont val="Times New Roman"/>
        <family val="1"/>
      </rPr>
      <t xml:space="preserve">     </t>
    </r>
    <r>
      <rPr>
        <sz val="9"/>
        <color indexed="8"/>
        <rFont val="Times New Roman"/>
        <family val="1"/>
      </rPr>
      <t> </t>
    </r>
  </si>
  <si>
    <t>Обавезе по основу накнаде штете за повреде и штете услед елементарних непогода</t>
  </si>
  <si>
    <r>
      <t xml:space="preserve">   </t>
    </r>
    <r>
      <rPr>
        <sz val="9"/>
        <color indexed="8"/>
        <rFont val="Times New Roman"/>
        <family val="1"/>
      </rPr>
      <t>1193</t>
    </r>
    <r>
      <rPr>
        <sz val="7"/>
        <color indexed="8"/>
        <rFont val="Times New Roman"/>
        <family val="1"/>
      </rPr>
      <t xml:space="preserve">     </t>
    </r>
    <r>
      <rPr>
        <sz val="9"/>
        <color indexed="8"/>
        <rFont val="Times New Roman"/>
        <family val="1"/>
      </rPr>
      <t> </t>
    </r>
  </si>
  <si>
    <t>Обавезе по основу накнаде штете или повреда нанетих од стране државних органа</t>
  </si>
  <si>
    <r>
      <t xml:space="preserve">   </t>
    </r>
    <r>
      <rPr>
        <b/>
        <sz val="9"/>
        <color indexed="8"/>
        <rFont val="Times New Roman"/>
        <family val="1"/>
      </rPr>
      <t>1194</t>
    </r>
    <r>
      <rPr>
        <b/>
        <sz val="7"/>
        <color indexed="8"/>
        <rFont val="Times New Roman"/>
        <family val="1"/>
      </rPr>
      <t xml:space="preserve">     </t>
    </r>
    <r>
      <rPr>
        <b/>
        <sz val="9"/>
        <color indexed="8"/>
        <rFont val="Times New Roman"/>
        <family val="1"/>
      </rPr>
      <t> </t>
    </r>
  </si>
  <si>
    <t>(1195+ 1199 + 1202 + 1204)</t>
  </si>
  <si>
    <r>
      <t xml:space="preserve">   </t>
    </r>
    <r>
      <rPr>
        <b/>
        <sz val="9"/>
        <color indexed="8"/>
        <rFont val="Times New Roman"/>
        <family val="1"/>
      </rPr>
      <t>1195</t>
    </r>
    <r>
      <rPr>
        <b/>
        <sz val="7"/>
        <color indexed="8"/>
        <rFont val="Times New Roman"/>
        <family val="1"/>
      </rPr>
      <t xml:space="preserve">     </t>
    </r>
    <r>
      <rPr>
        <b/>
        <sz val="9"/>
        <color indexed="8"/>
        <rFont val="Times New Roman"/>
        <family val="1"/>
      </rPr>
      <t> </t>
    </r>
  </si>
  <si>
    <t>ПРИМЉЕНИ АВАНСИ, ДЕПОЗИТИ И КАУЦИЈЕ (од 1196 до 1198)</t>
  </si>
  <si>
    <r>
      <t xml:space="preserve">   </t>
    </r>
    <r>
      <rPr>
        <sz val="9"/>
        <color indexed="8"/>
        <rFont val="Times New Roman"/>
        <family val="1"/>
      </rPr>
      <t>1196</t>
    </r>
    <r>
      <rPr>
        <sz val="7"/>
        <color indexed="8"/>
        <rFont val="Times New Roman"/>
        <family val="1"/>
      </rPr>
      <t xml:space="preserve">     </t>
    </r>
    <r>
      <rPr>
        <sz val="9"/>
        <color indexed="8"/>
        <rFont val="Times New Roman"/>
        <family val="1"/>
      </rPr>
      <t> </t>
    </r>
  </si>
  <si>
    <t>Примљени аванси</t>
  </si>
  <si>
    <r>
      <t xml:space="preserve">   </t>
    </r>
    <r>
      <rPr>
        <sz val="9"/>
        <color indexed="8"/>
        <rFont val="Times New Roman"/>
        <family val="1"/>
      </rPr>
      <t>1197</t>
    </r>
    <r>
      <rPr>
        <sz val="7"/>
        <color indexed="8"/>
        <rFont val="Times New Roman"/>
        <family val="1"/>
      </rPr>
      <t xml:space="preserve">     </t>
    </r>
    <r>
      <rPr>
        <sz val="9"/>
        <color indexed="8"/>
        <rFont val="Times New Roman"/>
        <family val="1"/>
      </rPr>
      <t> </t>
    </r>
  </si>
  <si>
    <t>Примљени депозити</t>
  </si>
  <si>
    <r>
      <t xml:space="preserve">   </t>
    </r>
    <r>
      <rPr>
        <sz val="9"/>
        <color indexed="8"/>
        <rFont val="Times New Roman"/>
        <family val="1"/>
      </rPr>
      <t>1198</t>
    </r>
    <r>
      <rPr>
        <sz val="7"/>
        <color indexed="8"/>
        <rFont val="Times New Roman"/>
        <family val="1"/>
      </rPr>
      <t xml:space="preserve">     </t>
    </r>
    <r>
      <rPr>
        <sz val="9"/>
        <color indexed="8"/>
        <rFont val="Times New Roman"/>
        <family val="1"/>
      </rPr>
      <t> </t>
    </r>
  </si>
  <si>
    <t>Примљене кауције</t>
  </si>
  <si>
    <r>
      <t xml:space="preserve">   </t>
    </r>
    <r>
      <rPr>
        <b/>
        <sz val="9"/>
        <color indexed="8"/>
        <rFont val="Times New Roman"/>
        <family val="1"/>
      </rPr>
      <t>1199</t>
    </r>
    <r>
      <rPr>
        <b/>
        <sz val="7"/>
        <color indexed="8"/>
        <rFont val="Times New Roman"/>
        <family val="1"/>
      </rPr>
      <t xml:space="preserve">     </t>
    </r>
    <r>
      <rPr>
        <b/>
        <sz val="9"/>
        <color indexed="8"/>
        <rFont val="Times New Roman"/>
        <family val="1"/>
      </rPr>
      <t> </t>
    </r>
  </si>
  <si>
    <t>ОБАВЕЗЕ ПРЕМА ДОБАВЉАЧИМА</t>
  </si>
  <si>
    <t>(1200 + 1201)</t>
  </si>
  <si>
    <r>
      <t xml:space="preserve">   </t>
    </r>
    <r>
      <rPr>
        <sz val="9"/>
        <color indexed="8"/>
        <rFont val="Times New Roman"/>
        <family val="1"/>
      </rPr>
      <t>1200</t>
    </r>
    <r>
      <rPr>
        <sz val="7"/>
        <color indexed="8"/>
        <rFont val="Times New Roman"/>
        <family val="1"/>
      </rPr>
      <t xml:space="preserve">     </t>
    </r>
    <r>
      <rPr>
        <sz val="9"/>
        <color indexed="8"/>
        <rFont val="Times New Roman"/>
        <family val="1"/>
      </rPr>
      <t> </t>
    </r>
  </si>
  <si>
    <t>Добављачи у земљи</t>
  </si>
  <si>
    <r>
      <t xml:space="preserve">   </t>
    </r>
    <r>
      <rPr>
        <sz val="9"/>
        <color indexed="8"/>
        <rFont val="Times New Roman"/>
        <family val="1"/>
      </rPr>
      <t>1201</t>
    </r>
    <r>
      <rPr>
        <sz val="7"/>
        <color indexed="8"/>
        <rFont val="Times New Roman"/>
        <family val="1"/>
      </rPr>
      <t xml:space="preserve">     </t>
    </r>
    <r>
      <rPr>
        <sz val="9"/>
        <color indexed="8"/>
        <rFont val="Times New Roman"/>
        <family val="1"/>
      </rPr>
      <t> </t>
    </r>
  </si>
  <si>
    <t>Добављачи у иностранству</t>
  </si>
  <si>
    <r>
      <t xml:space="preserve">   </t>
    </r>
    <r>
      <rPr>
        <b/>
        <sz val="9"/>
        <color indexed="8"/>
        <rFont val="Times New Roman"/>
        <family val="1"/>
      </rPr>
      <t>1202</t>
    </r>
    <r>
      <rPr>
        <b/>
        <sz val="7"/>
        <color indexed="8"/>
        <rFont val="Times New Roman"/>
        <family val="1"/>
      </rPr>
      <t xml:space="preserve">     </t>
    </r>
    <r>
      <rPr>
        <b/>
        <sz val="9"/>
        <color indexed="8"/>
        <rFont val="Times New Roman"/>
        <family val="1"/>
      </rPr>
      <t> </t>
    </r>
  </si>
  <si>
    <t>ОБАВЕЗЕ ЗА ИЗДАТЕ ЧЕКОВЕ И ОБВЕЗНИЦЕ (1203)</t>
  </si>
  <si>
    <r>
      <t xml:space="preserve">   </t>
    </r>
    <r>
      <rPr>
        <sz val="9"/>
        <color indexed="8"/>
        <rFont val="Times New Roman"/>
        <family val="1"/>
      </rPr>
      <t>1203</t>
    </r>
    <r>
      <rPr>
        <sz val="7"/>
        <color indexed="8"/>
        <rFont val="Times New Roman"/>
        <family val="1"/>
      </rPr>
      <t xml:space="preserve">     </t>
    </r>
    <r>
      <rPr>
        <sz val="9"/>
        <color indexed="8"/>
        <rFont val="Times New Roman"/>
        <family val="1"/>
      </rPr>
      <t> </t>
    </r>
  </si>
  <si>
    <t>Обавезе за издате чекове и обвезнице</t>
  </si>
  <si>
    <r>
      <t xml:space="preserve">   </t>
    </r>
    <r>
      <rPr>
        <b/>
        <sz val="9"/>
        <color indexed="8"/>
        <rFont val="Times New Roman"/>
        <family val="1"/>
      </rPr>
      <t>1204</t>
    </r>
    <r>
      <rPr>
        <b/>
        <sz val="7"/>
        <color indexed="8"/>
        <rFont val="Times New Roman"/>
        <family val="1"/>
      </rPr>
      <t xml:space="preserve">     </t>
    </r>
    <r>
      <rPr>
        <b/>
        <sz val="9"/>
        <color indexed="8"/>
        <rFont val="Times New Roman"/>
        <family val="1"/>
      </rPr>
      <t> </t>
    </r>
  </si>
  <si>
    <t>ОСТАЛЕ ОБАВЕЗЕ ( од 1205 до 1207)</t>
  </si>
  <si>
    <r>
      <t xml:space="preserve">   </t>
    </r>
    <r>
      <rPr>
        <sz val="9"/>
        <color indexed="8"/>
        <rFont val="Times New Roman"/>
        <family val="1"/>
      </rPr>
      <t>1205</t>
    </r>
    <r>
      <rPr>
        <sz val="7"/>
        <color indexed="8"/>
        <rFont val="Times New Roman"/>
        <family val="1"/>
      </rPr>
      <t xml:space="preserve">     </t>
    </r>
    <r>
      <rPr>
        <sz val="9"/>
        <color indexed="8"/>
        <rFont val="Times New Roman"/>
        <family val="1"/>
      </rPr>
      <t> </t>
    </r>
  </si>
  <si>
    <t>Обавезе из односа буџета и буџетских корисника</t>
  </si>
  <si>
    <r>
      <t xml:space="preserve">   </t>
    </r>
    <r>
      <rPr>
        <sz val="9"/>
        <color indexed="8"/>
        <rFont val="Times New Roman"/>
        <family val="1"/>
      </rPr>
      <t>1206</t>
    </r>
    <r>
      <rPr>
        <sz val="7"/>
        <color indexed="8"/>
        <rFont val="Times New Roman"/>
        <family val="1"/>
      </rPr>
      <t xml:space="preserve">     </t>
    </r>
    <r>
      <rPr>
        <sz val="9"/>
        <color indexed="8"/>
        <rFont val="Times New Roman"/>
        <family val="1"/>
      </rPr>
      <t> </t>
    </r>
  </si>
  <si>
    <t>Остале обавезе буџета</t>
  </si>
  <si>
    <r>
      <t xml:space="preserve">   </t>
    </r>
    <r>
      <rPr>
        <sz val="9"/>
        <color indexed="8"/>
        <rFont val="Times New Roman"/>
        <family val="1"/>
      </rPr>
      <t>1207</t>
    </r>
    <r>
      <rPr>
        <sz val="7"/>
        <color indexed="8"/>
        <rFont val="Times New Roman"/>
        <family val="1"/>
      </rPr>
      <t xml:space="preserve">     </t>
    </r>
    <r>
      <rPr>
        <sz val="9"/>
        <color indexed="8"/>
        <rFont val="Times New Roman"/>
        <family val="1"/>
      </rPr>
      <t> </t>
    </r>
  </si>
  <si>
    <t>Остале обавезе из пословања</t>
  </si>
  <si>
    <r>
      <t xml:space="preserve">   </t>
    </r>
    <r>
      <rPr>
        <b/>
        <sz val="9"/>
        <color indexed="8"/>
        <rFont val="Times New Roman"/>
        <family val="1"/>
      </rPr>
      <t>1208</t>
    </r>
    <r>
      <rPr>
        <b/>
        <sz val="7"/>
        <color indexed="8"/>
        <rFont val="Times New Roman"/>
        <family val="1"/>
      </rPr>
      <t xml:space="preserve">     </t>
    </r>
    <r>
      <rPr>
        <b/>
        <sz val="9"/>
        <color indexed="8"/>
        <rFont val="Times New Roman"/>
        <family val="1"/>
      </rPr>
      <t> </t>
    </r>
  </si>
  <si>
    <t>ПАСИВНА ВРЕМЕНСКА РАЗГРАНИЧЕЊА (1209)</t>
  </si>
  <si>
    <r>
      <t xml:space="preserve">   </t>
    </r>
    <r>
      <rPr>
        <b/>
        <sz val="9"/>
        <color indexed="8"/>
        <rFont val="Times New Roman"/>
        <family val="1"/>
      </rPr>
      <t>1209</t>
    </r>
    <r>
      <rPr>
        <b/>
        <sz val="7"/>
        <color indexed="8"/>
        <rFont val="Times New Roman"/>
        <family val="1"/>
      </rPr>
      <t xml:space="preserve">     </t>
    </r>
    <r>
      <rPr>
        <b/>
        <sz val="9"/>
        <color indexed="8"/>
        <rFont val="Times New Roman"/>
        <family val="1"/>
      </rPr>
      <t> </t>
    </r>
  </si>
  <si>
    <t>ПАСИВНА ВРЕМЕНСКА РАЗГРАНИЧЕЊА</t>
  </si>
  <si>
    <t>(од 1210 до 1213)</t>
  </si>
  <si>
    <r>
      <t xml:space="preserve">   </t>
    </r>
    <r>
      <rPr>
        <sz val="9"/>
        <color indexed="8"/>
        <rFont val="Times New Roman"/>
        <family val="1"/>
      </rPr>
      <t>1210</t>
    </r>
    <r>
      <rPr>
        <sz val="7"/>
        <color indexed="8"/>
        <rFont val="Times New Roman"/>
        <family val="1"/>
      </rPr>
      <t xml:space="preserve">     </t>
    </r>
    <r>
      <rPr>
        <sz val="9"/>
        <color indexed="8"/>
        <rFont val="Times New Roman"/>
        <family val="1"/>
      </rPr>
      <t> </t>
    </r>
  </si>
  <si>
    <t>Разграничени приходи и примања</t>
  </si>
  <si>
    <r>
      <t xml:space="preserve">   </t>
    </r>
    <r>
      <rPr>
        <sz val="9"/>
        <color indexed="8"/>
        <rFont val="Times New Roman"/>
        <family val="1"/>
      </rPr>
      <t>1211</t>
    </r>
    <r>
      <rPr>
        <sz val="7"/>
        <color indexed="8"/>
        <rFont val="Times New Roman"/>
        <family val="1"/>
      </rPr>
      <t xml:space="preserve">     </t>
    </r>
    <r>
      <rPr>
        <sz val="9"/>
        <color indexed="8"/>
        <rFont val="Times New Roman"/>
        <family val="1"/>
      </rPr>
      <t> </t>
    </r>
  </si>
  <si>
    <t>Разграничени плаћени расходи и издаци</t>
  </si>
  <si>
    <r>
      <t xml:space="preserve">   </t>
    </r>
    <r>
      <rPr>
        <sz val="9"/>
        <color indexed="8"/>
        <rFont val="Times New Roman"/>
        <family val="1"/>
      </rPr>
      <t>1212</t>
    </r>
    <r>
      <rPr>
        <sz val="7"/>
        <color indexed="8"/>
        <rFont val="Times New Roman"/>
        <family val="1"/>
      </rPr>
      <t xml:space="preserve">     </t>
    </r>
    <r>
      <rPr>
        <sz val="9"/>
        <color indexed="8"/>
        <rFont val="Times New Roman"/>
        <family val="1"/>
      </rPr>
      <t> </t>
    </r>
  </si>
  <si>
    <t>Обрачунати ненаплаћени приходи и примања</t>
  </si>
  <si>
    <r>
      <t xml:space="preserve">   </t>
    </r>
    <r>
      <rPr>
        <sz val="9"/>
        <color indexed="8"/>
        <rFont val="Times New Roman"/>
        <family val="1"/>
      </rPr>
      <t>1213</t>
    </r>
    <r>
      <rPr>
        <sz val="7"/>
        <color indexed="8"/>
        <rFont val="Times New Roman"/>
        <family val="1"/>
      </rPr>
      <t xml:space="preserve">     </t>
    </r>
    <r>
      <rPr>
        <sz val="9"/>
        <color indexed="8"/>
        <rFont val="Times New Roman"/>
        <family val="1"/>
      </rPr>
      <t> </t>
    </r>
  </si>
  <si>
    <t>Остала пасивна временска разграничења</t>
  </si>
  <si>
    <r>
      <t xml:space="preserve">   </t>
    </r>
    <r>
      <rPr>
        <b/>
        <sz val="9"/>
        <color indexed="8"/>
        <rFont val="Times New Roman"/>
        <family val="1"/>
      </rPr>
      <t>1214</t>
    </r>
    <r>
      <rPr>
        <b/>
        <sz val="7"/>
        <color indexed="8"/>
        <rFont val="Times New Roman"/>
        <family val="1"/>
      </rPr>
      <t xml:space="preserve">     </t>
    </r>
    <r>
      <rPr>
        <b/>
        <sz val="9"/>
        <color indexed="8"/>
        <rFont val="Times New Roman"/>
        <family val="1"/>
      </rPr>
      <t> </t>
    </r>
  </si>
  <si>
    <t>КАПИТАЛ, УТВРЂИВАЊЕ РЕЗУЛТАТА ПОСЛОВАЊА И ВАНБИЛАНСНА ЕВИДЕНЦИЈА (1215 + 1225 – 1226 + 1227 – 1228 + 1229 - 1230)</t>
  </si>
  <si>
    <r>
      <t xml:space="preserve">   </t>
    </r>
    <r>
      <rPr>
        <b/>
        <sz val="9"/>
        <color indexed="8"/>
        <rFont val="Times New Roman"/>
        <family val="1"/>
      </rPr>
      <t>1215</t>
    </r>
    <r>
      <rPr>
        <b/>
        <sz val="7"/>
        <color indexed="8"/>
        <rFont val="Times New Roman"/>
        <family val="1"/>
      </rPr>
      <t xml:space="preserve">     </t>
    </r>
    <r>
      <rPr>
        <b/>
        <sz val="9"/>
        <color indexed="8"/>
        <rFont val="Times New Roman"/>
        <family val="1"/>
      </rPr>
      <t> </t>
    </r>
  </si>
  <si>
    <t>КАПИТАЛ</t>
  </si>
  <si>
    <r>
      <t xml:space="preserve">   </t>
    </r>
    <r>
      <rPr>
        <b/>
        <sz val="9"/>
        <color indexed="8"/>
        <rFont val="Times New Roman"/>
        <family val="1"/>
      </rPr>
      <t>1216</t>
    </r>
    <r>
      <rPr>
        <b/>
        <sz val="7"/>
        <color indexed="8"/>
        <rFont val="Times New Roman"/>
        <family val="1"/>
      </rPr>
      <t xml:space="preserve">     </t>
    </r>
    <r>
      <rPr>
        <b/>
        <sz val="9"/>
        <color indexed="8"/>
        <rFont val="Times New Roman"/>
        <family val="1"/>
      </rPr>
      <t> </t>
    </r>
  </si>
  <si>
    <t>КАПИТАЛ (1217 + 1218 – 1219 +1220 + 1221 -1222 + 1223 + 1224)</t>
  </si>
  <si>
    <r>
      <t xml:space="preserve">   </t>
    </r>
    <r>
      <rPr>
        <sz val="9"/>
        <color indexed="8"/>
        <rFont val="Times New Roman"/>
        <family val="1"/>
      </rPr>
      <t>1217</t>
    </r>
    <r>
      <rPr>
        <sz val="7"/>
        <color indexed="8"/>
        <rFont val="Times New Roman"/>
        <family val="1"/>
      </rPr>
      <t xml:space="preserve">     </t>
    </r>
    <r>
      <rPr>
        <sz val="9"/>
        <color indexed="8"/>
        <rFont val="Times New Roman"/>
        <family val="1"/>
      </rPr>
      <t> </t>
    </r>
  </si>
  <si>
    <t>Нефинансијска имовина у сталним средствима</t>
  </si>
  <si>
    <r>
      <t xml:space="preserve">   </t>
    </r>
    <r>
      <rPr>
        <sz val="9"/>
        <color indexed="8"/>
        <rFont val="Times New Roman"/>
        <family val="1"/>
      </rPr>
      <t>1218</t>
    </r>
    <r>
      <rPr>
        <sz val="7"/>
        <color indexed="8"/>
        <rFont val="Times New Roman"/>
        <family val="1"/>
      </rPr>
      <t xml:space="preserve">     </t>
    </r>
    <r>
      <rPr>
        <sz val="9"/>
        <color indexed="8"/>
        <rFont val="Times New Roman"/>
        <family val="1"/>
      </rPr>
      <t> </t>
    </r>
  </si>
  <si>
    <t>Нефинансијска имовина у залихама</t>
  </si>
  <si>
    <r>
      <t xml:space="preserve">   </t>
    </r>
    <r>
      <rPr>
        <sz val="9"/>
        <color indexed="8"/>
        <rFont val="Times New Roman"/>
        <family val="1"/>
      </rPr>
      <t>1219</t>
    </r>
    <r>
      <rPr>
        <sz val="7"/>
        <color indexed="8"/>
        <rFont val="Times New Roman"/>
        <family val="1"/>
      </rPr>
      <t xml:space="preserve">     </t>
    </r>
    <r>
      <rPr>
        <sz val="9"/>
        <color indexed="8"/>
        <rFont val="Times New Roman"/>
        <family val="1"/>
      </rPr>
      <t> </t>
    </r>
  </si>
  <si>
    <t>Исправка вредности сопствених извора нефинансијске имовине, у сталним средствима, за набавке из кредита</t>
  </si>
  <si>
    <r>
      <t xml:space="preserve">   </t>
    </r>
    <r>
      <rPr>
        <sz val="9"/>
        <color indexed="8"/>
        <rFont val="Times New Roman"/>
        <family val="1"/>
      </rPr>
      <t>1220</t>
    </r>
    <r>
      <rPr>
        <sz val="7"/>
        <color indexed="8"/>
        <rFont val="Times New Roman"/>
        <family val="1"/>
      </rPr>
      <t xml:space="preserve">     </t>
    </r>
    <r>
      <rPr>
        <sz val="9"/>
        <color indexed="8"/>
        <rFont val="Times New Roman"/>
        <family val="1"/>
      </rPr>
      <t> </t>
    </r>
  </si>
  <si>
    <t>Финансијска имовина</t>
  </si>
  <si>
    <r>
      <t xml:space="preserve">   </t>
    </r>
    <r>
      <rPr>
        <sz val="9"/>
        <color indexed="8"/>
        <rFont val="Times New Roman"/>
        <family val="1"/>
      </rPr>
      <t>1221</t>
    </r>
    <r>
      <rPr>
        <sz val="7"/>
        <color indexed="8"/>
        <rFont val="Times New Roman"/>
        <family val="1"/>
      </rPr>
      <t xml:space="preserve">     </t>
    </r>
    <r>
      <rPr>
        <sz val="9"/>
        <color indexed="8"/>
        <rFont val="Times New Roman"/>
        <family val="1"/>
      </rPr>
      <t> </t>
    </r>
  </si>
  <si>
    <t>Извори новчаних средстава</t>
  </si>
  <si>
    <r>
      <t xml:space="preserve">   </t>
    </r>
    <r>
      <rPr>
        <sz val="9"/>
        <color indexed="8"/>
        <rFont val="Times New Roman"/>
        <family val="1"/>
      </rPr>
      <t>1222</t>
    </r>
    <r>
      <rPr>
        <sz val="7"/>
        <color indexed="8"/>
        <rFont val="Times New Roman"/>
        <family val="1"/>
      </rPr>
      <t xml:space="preserve">     </t>
    </r>
    <r>
      <rPr>
        <sz val="9"/>
        <color indexed="8"/>
        <rFont val="Times New Roman"/>
        <family val="1"/>
      </rPr>
      <t> </t>
    </r>
  </si>
  <si>
    <t>Утрошена средства текућих прихода и примања од продаје нефинансијске имовине у току једне године</t>
  </si>
  <si>
    <r>
      <t xml:space="preserve">   </t>
    </r>
    <r>
      <rPr>
        <sz val="9"/>
        <color indexed="8"/>
        <rFont val="Times New Roman"/>
        <family val="1"/>
      </rPr>
      <t>1223</t>
    </r>
    <r>
      <rPr>
        <sz val="7"/>
        <color indexed="8"/>
        <rFont val="Times New Roman"/>
        <family val="1"/>
      </rPr>
      <t xml:space="preserve">     </t>
    </r>
    <r>
      <rPr>
        <sz val="9"/>
        <color indexed="8"/>
        <rFont val="Times New Roman"/>
        <family val="1"/>
      </rPr>
      <t> </t>
    </r>
  </si>
  <si>
    <t>Пренета неутрошена средства из ранијих година</t>
  </si>
  <si>
    <r>
      <t xml:space="preserve">   </t>
    </r>
    <r>
      <rPr>
        <sz val="9"/>
        <color indexed="8"/>
        <rFont val="Times New Roman"/>
        <family val="1"/>
      </rPr>
      <t>1224</t>
    </r>
    <r>
      <rPr>
        <sz val="7"/>
        <color indexed="8"/>
        <rFont val="Times New Roman"/>
        <family val="1"/>
      </rPr>
      <t xml:space="preserve">     </t>
    </r>
    <r>
      <rPr>
        <sz val="9"/>
        <color indexed="8"/>
        <rFont val="Times New Roman"/>
        <family val="1"/>
      </rPr>
      <t> </t>
    </r>
  </si>
  <si>
    <t>Остали сопствени извори</t>
  </si>
  <si>
    <r>
      <t xml:space="preserve">   </t>
    </r>
    <r>
      <rPr>
        <b/>
        <sz val="9"/>
        <color indexed="8"/>
        <rFont val="Times New Roman"/>
        <family val="1"/>
      </rPr>
      <t>1225</t>
    </r>
    <r>
      <rPr>
        <b/>
        <sz val="7"/>
        <color indexed="8"/>
        <rFont val="Times New Roman"/>
        <family val="1"/>
      </rPr>
      <t xml:space="preserve">     </t>
    </r>
    <r>
      <rPr>
        <b/>
        <sz val="9"/>
        <color indexed="8"/>
        <rFont val="Times New Roman"/>
        <family val="1"/>
      </rPr>
      <t> </t>
    </r>
  </si>
  <si>
    <t>Вишак прихода и примања – суфицит</t>
  </si>
  <si>
    <r>
      <t xml:space="preserve">   </t>
    </r>
    <r>
      <rPr>
        <b/>
        <sz val="9"/>
        <color indexed="8"/>
        <rFont val="Times New Roman"/>
        <family val="1"/>
      </rPr>
      <t>1226</t>
    </r>
    <r>
      <rPr>
        <b/>
        <sz val="7"/>
        <color indexed="8"/>
        <rFont val="Times New Roman"/>
        <family val="1"/>
      </rPr>
      <t xml:space="preserve">     </t>
    </r>
    <r>
      <rPr>
        <b/>
        <sz val="9"/>
        <color indexed="8"/>
        <rFont val="Times New Roman"/>
        <family val="1"/>
      </rPr>
      <t> </t>
    </r>
  </si>
  <si>
    <t>Мањак прихода и прихода – дефицит</t>
  </si>
  <si>
    <r>
      <t xml:space="preserve">   </t>
    </r>
    <r>
      <rPr>
        <b/>
        <sz val="9"/>
        <color indexed="8"/>
        <rFont val="Times New Roman"/>
        <family val="1"/>
      </rPr>
      <t>1227</t>
    </r>
    <r>
      <rPr>
        <b/>
        <sz val="7"/>
        <color indexed="8"/>
        <rFont val="Times New Roman"/>
        <family val="1"/>
      </rPr>
      <t xml:space="preserve">     </t>
    </r>
    <r>
      <rPr>
        <b/>
        <sz val="9"/>
        <color indexed="8"/>
        <rFont val="Times New Roman"/>
        <family val="1"/>
      </rPr>
      <t> </t>
    </r>
  </si>
  <si>
    <t>Нераспоређени вишак прихода и примања из ранијих година</t>
  </si>
  <si>
    <r>
      <t xml:space="preserve">   </t>
    </r>
    <r>
      <rPr>
        <b/>
        <sz val="9"/>
        <color indexed="8"/>
        <rFont val="Times New Roman"/>
        <family val="1"/>
      </rPr>
      <t>1228</t>
    </r>
    <r>
      <rPr>
        <b/>
        <sz val="7"/>
        <color indexed="8"/>
        <rFont val="Times New Roman"/>
        <family val="1"/>
      </rPr>
      <t xml:space="preserve">     </t>
    </r>
    <r>
      <rPr>
        <b/>
        <sz val="9"/>
        <color indexed="8"/>
        <rFont val="Times New Roman"/>
        <family val="1"/>
      </rPr>
      <t> </t>
    </r>
  </si>
  <si>
    <t>Дефицит из ранијих година</t>
  </si>
  <si>
    <t>ПРОМЕНЕ У ВРЕДНОСТИ И ОБИМУ</t>
  </si>
  <si>
    <r>
      <t xml:space="preserve">   </t>
    </r>
    <r>
      <rPr>
        <b/>
        <sz val="9"/>
        <color indexed="8"/>
        <rFont val="Times New Roman"/>
        <family val="1"/>
      </rPr>
      <t>1229</t>
    </r>
    <r>
      <rPr>
        <b/>
        <sz val="7"/>
        <color indexed="8"/>
        <rFont val="Times New Roman"/>
        <family val="1"/>
      </rPr>
      <t xml:space="preserve">     </t>
    </r>
    <r>
      <rPr>
        <b/>
        <sz val="9"/>
        <color indexed="8"/>
        <rFont val="Times New Roman"/>
        <family val="1"/>
      </rPr>
      <t> </t>
    </r>
  </si>
  <si>
    <t>ПОЗИТИВНЕ ПРОМЕНЕ У ВРЕДНОСТИ И ОБИМУ (1231 + 1233 – 1232 – 1234)</t>
  </si>
  <si>
    <r>
      <t xml:space="preserve">   </t>
    </r>
    <r>
      <rPr>
        <b/>
        <sz val="9"/>
        <color indexed="8"/>
        <rFont val="Times New Roman"/>
        <family val="1"/>
      </rPr>
      <t>1230</t>
    </r>
    <r>
      <rPr>
        <b/>
        <sz val="7"/>
        <color indexed="8"/>
        <rFont val="Times New Roman"/>
        <family val="1"/>
      </rPr>
      <t xml:space="preserve">     </t>
    </r>
    <r>
      <rPr>
        <b/>
        <sz val="9"/>
        <color indexed="8"/>
        <rFont val="Times New Roman"/>
        <family val="1"/>
      </rPr>
      <t> </t>
    </r>
  </si>
  <si>
    <t>НЕГАТИВНЕ ПРОМЕНЕ У ВРЕДНОСТИ И ОБИМУ (1232 + 1234 - 1231 - 1233)</t>
  </si>
  <si>
    <r>
      <t xml:space="preserve">   </t>
    </r>
    <r>
      <rPr>
        <b/>
        <sz val="9"/>
        <color indexed="8"/>
        <rFont val="Times New Roman"/>
        <family val="1"/>
      </rPr>
      <t>1231</t>
    </r>
    <r>
      <rPr>
        <b/>
        <sz val="7"/>
        <color indexed="8"/>
        <rFont val="Times New Roman"/>
        <family val="1"/>
      </rPr>
      <t xml:space="preserve">     </t>
    </r>
    <r>
      <rPr>
        <b/>
        <sz val="9"/>
        <color indexed="8"/>
        <rFont val="Times New Roman"/>
        <family val="1"/>
      </rPr>
      <t> </t>
    </r>
  </si>
  <si>
    <t>ДОБИТИ КОЈЕ СУ РЕЗУЛТАТ ПРОМЕНЕ ВРЕДНОСТИ – ПОТРАЖНИ САЛДО</t>
  </si>
  <si>
    <r>
      <t xml:space="preserve">   </t>
    </r>
    <r>
      <rPr>
        <b/>
        <sz val="9"/>
        <color indexed="8"/>
        <rFont val="Times New Roman"/>
        <family val="1"/>
      </rPr>
      <t>1232</t>
    </r>
    <r>
      <rPr>
        <b/>
        <sz val="7"/>
        <color indexed="8"/>
        <rFont val="Times New Roman"/>
        <family val="1"/>
      </rPr>
      <t xml:space="preserve">     </t>
    </r>
    <r>
      <rPr>
        <b/>
        <sz val="9"/>
        <color indexed="8"/>
        <rFont val="Times New Roman"/>
        <family val="1"/>
      </rPr>
      <t> </t>
    </r>
  </si>
  <si>
    <t>ДОБИТИ КОЈЕ СУ РЕЗУЛТАТ ПРОМЕНЕ ВРЕДНОСТИ – ДУГОВНИ САЛДО</t>
  </si>
  <si>
    <r>
      <t xml:space="preserve">   </t>
    </r>
    <r>
      <rPr>
        <b/>
        <sz val="9"/>
        <color indexed="8"/>
        <rFont val="Times New Roman"/>
        <family val="1"/>
      </rPr>
      <t>1233</t>
    </r>
    <r>
      <rPr>
        <b/>
        <sz val="7"/>
        <color indexed="8"/>
        <rFont val="Times New Roman"/>
        <family val="1"/>
      </rPr>
      <t xml:space="preserve">     </t>
    </r>
    <r>
      <rPr>
        <b/>
        <sz val="9"/>
        <color indexed="8"/>
        <rFont val="Times New Roman"/>
        <family val="1"/>
      </rPr>
      <t> </t>
    </r>
  </si>
  <si>
    <t>ДРУГЕ ПРОМЕНЕ У ОБИМУ – ПОТРАЖНИ САЛДО</t>
  </si>
  <si>
    <r>
      <t xml:space="preserve">   </t>
    </r>
    <r>
      <rPr>
        <b/>
        <sz val="9"/>
        <color indexed="8"/>
        <rFont val="Times New Roman"/>
        <family val="1"/>
      </rPr>
      <t>1234</t>
    </r>
    <r>
      <rPr>
        <b/>
        <sz val="7"/>
        <color indexed="8"/>
        <rFont val="Times New Roman"/>
        <family val="1"/>
      </rPr>
      <t xml:space="preserve">     </t>
    </r>
    <r>
      <rPr>
        <b/>
        <sz val="9"/>
        <color indexed="8"/>
        <rFont val="Times New Roman"/>
        <family val="1"/>
      </rPr>
      <t> </t>
    </r>
  </si>
  <si>
    <t>ДРУГЕ ПРОМЕНЕ У ОБИМУ – ДУГОВНИ САЛДО</t>
  </si>
  <si>
    <r>
      <t xml:space="preserve">   </t>
    </r>
    <r>
      <rPr>
        <b/>
        <sz val="9"/>
        <color indexed="8"/>
        <rFont val="Times New Roman"/>
        <family val="1"/>
      </rPr>
      <t>1235</t>
    </r>
    <r>
      <rPr>
        <b/>
        <sz val="7"/>
        <color indexed="8"/>
        <rFont val="Times New Roman"/>
        <family val="1"/>
      </rPr>
      <t xml:space="preserve">     </t>
    </r>
    <r>
      <rPr>
        <b/>
        <sz val="9"/>
        <color indexed="8"/>
        <rFont val="Times New Roman"/>
        <family val="1"/>
      </rPr>
      <t> </t>
    </r>
  </si>
  <si>
    <t>УКУПНА ПАСИВА (1074 + 1214)</t>
  </si>
  <si>
    <r>
      <t xml:space="preserve">   </t>
    </r>
    <r>
      <rPr>
        <b/>
        <sz val="9"/>
        <color indexed="8"/>
        <rFont val="Times New Roman"/>
        <family val="1"/>
      </rPr>
      <t>1236</t>
    </r>
    <r>
      <rPr>
        <b/>
        <sz val="7"/>
        <color indexed="8"/>
        <rFont val="Times New Roman"/>
        <family val="1"/>
      </rPr>
      <t xml:space="preserve">     </t>
    </r>
    <r>
      <rPr>
        <b/>
        <sz val="9"/>
        <color indexed="8"/>
        <rFont val="Times New Roman"/>
        <family val="1"/>
      </rPr>
      <t> </t>
    </r>
  </si>
  <si>
    <t xml:space="preserve">ВАНБИЛАНСНА ПАСИВА </t>
  </si>
  <si>
    <t xml:space="preserve">ИЗВЕШТАЈ О НОВЧАНИМ ТОКОВИМА </t>
  </si>
  <si>
    <t>у хиљадама динара</t>
  </si>
  <si>
    <t>Реализација 
01.01-31.12.201__.      Претходна година</t>
  </si>
  <si>
    <t>План за
01.01-31.12.201_.             Текућа година</t>
  </si>
  <si>
    <t>Н О В Ч А Н И  П Р И Л И В И (4002 + 4097 + 4122)</t>
  </si>
  <si>
    <t>ТЕКУЋИ ПРИХОДИ</t>
  </si>
  <si>
    <t>(4003 + 4041 + 4051 + 4061 + 4085 + 4090 + 4094)</t>
  </si>
  <si>
    <t>ПОРЕЗИ</t>
  </si>
  <si>
    <t>(4004 + 4008 + 4010 + 4017 + 4024 + 4031 + 4034)</t>
  </si>
  <si>
    <t>ПОРЕЗ НА ДОХОДАК, ДОБИТ И КАПИТАЛНЕ ДОБИТКЕ (од 4005 до 4007)</t>
  </si>
  <si>
    <t>Порези на доходак и капиталне добитке које плаћају физичка лица</t>
  </si>
  <si>
    <t>Порези на добит и капиталне добитке које плаћају предузећа и друга правна лица</t>
  </si>
  <si>
    <t>Порези на доходак, добит и капиталне добитке који се не могу разврстати између физичких и правних лица</t>
  </si>
  <si>
    <t>ПОРЕЗ НА ФОНД ЗАРАДА (4009)</t>
  </si>
  <si>
    <t>Порез на фонд зарада</t>
  </si>
  <si>
    <t>ПОРЕЗ НА ИМОВИНУ (од 4011 до 4016)</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</si>
  <si>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</si>
  <si>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</si>
  <si>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</si>
  <si>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</si>
  <si>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Други једнократни порези на имовину</t>
  </si>
  <si>
    <t>Други периодични порези на имовину</t>
  </si>
  <si>
    <t>ПОРЕЗ НА ДОБРА И УСЛУГЕ (од 4018 до 4023)</t>
  </si>
  <si>
    <t>Општи порези на добра и услуге</t>
  </si>
  <si>
    <t>Акцизе</t>
  </si>
  <si>
    <t>Добит фискалних монопола</t>
  </si>
  <si>
    <t>Порези на појединачне услуге</t>
  </si>
  <si>
    <t>Порези на употребу добара и на дозволу да се добра употребљавају или делатности обављају</t>
  </si>
  <si>
    <t>Други порези на добра и услуге</t>
  </si>
  <si>
    <t>ПОРЕЗ НА МЕЂУНАРОДНУ ТРГОВИНУ И ТРАНСАКЦИЈЕ (од 4025 до 4030)</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</si>
  <si>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</si>
  <si>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</si>
  <si>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</si>
  <si>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</si>
  <si>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</si>
  <si>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</si>
  <si>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 (4032 + 4033)</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</si>
  <si>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</si>
  <si>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</si>
  <si>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ЈЕДНОКРАТНИ ПОРЕЗ НА ЕКСТРА ПРОФИТ И ЕКСТРА ИМОВИНУ СТЕЧЕНУ КОРИШЋЕЊЕМ ПОСЕБНИХ ПОГОДНОСТИ (од 4035 до 4040)</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</si>
  <si>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</si>
  <si>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</si>
  <si>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</si>
  <si>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</si>
  <si>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</si>
  <si>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Остали порези које плаћају друга или неидентификована лица</t>
  </si>
  <si>
    <t>СОЦИЈАЛНИ ДОПРИНОСИ (4042 + 4047)</t>
  </si>
  <si>
    <t>ДОПРИНОСИ ЗА СОЦИЈАЛНО ОСИГУРАЊЕ</t>
  </si>
  <si>
    <t>(од 4043 до 4046)</t>
  </si>
  <si>
    <t>Доприноси за социјално осигурање на терет запослених</t>
  </si>
  <si>
    <t>Доприноси за социјално осигурање на терет послодавца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</si>
  <si>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</si>
  <si>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</si>
  <si>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 xml:space="preserve">ОСТАЛИ СОЦИЈАЛНИ ДОПРИНОСИ </t>
  </si>
  <si>
    <t>(од 4048 до 4050)</t>
  </si>
  <si>
    <t>Социјални доприноси запослених</t>
  </si>
  <si>
    <t>Социјални доприноси послодаваца</t>
  </si>
  <si>
    <t>Импутирани социјални доприноси</t>
  </si>
  <si>
    <t>ДОНАЦИЈЕ И ТРАНСФЕРИ (4052 + 4055 + 4058)</t>
  </si>
  <si>
    <t>ДОНАЦИЈЕ ОД ИНОСТРАНИХ ДРЖАВА</t>
  </si>
  <si>
    <t>(од 4053 + 4054)</t>
  </si>
  <si>
    <t>Текуће донације од иностраних држава</t>
  </si>
  <si>
    <t>Капиталне донације од иностраних држава</t>
  </si>
  <si>
    <t>ДОНАЦИЈЕ ОД МЕЂУНАРОДНИХ ОРГАНИЗАЦИЈА (4056 + 4057)</t>
  </si>
  <si>
    <t>Текуће донације од међународних организација</t>
  </si>
  <si>
    <t>Капиталне донације од међународних организација</t>
  </si>
  <si>
    <t>ТРАНСФЕРИ ОД ДРУГИХ НИВОА ВЛАСТИ (4059 + 4060)</t>
  </si>
  <si>
    <t>Текући трансфери од других нивоа власти</t>
  </si>
  <si>
    <t>Капитални трансфери од других нивоа власти</t>
  </si>
  <si>
    <t>ДРУГИ ПРИХОДИ</t>
  </si>
  <si>
    <t>(4062 + 4068 + 4073 + 4080 + 4083)</t>
  </si>
  <si>
    <t>ПРИХОДИ ОД ИМОВИНЕ (од 4063 до 4067)</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</si>
  <si>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</si>
  <si>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</si>
  <si>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</si>
  <si>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</si>
  <si>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</si>
  <si>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ПРИХОДИ ОД ПРОДАЈЕ ДОБАРА И УСЛУГА или закупа од стране тржишних организација (од 4069 до 4072)</t>
  </si>
  <si>
    <t>Приходи од продаје добара и услуга или закупа од стране тржишних организација</t>
  </si>
  <si>
    <t>Таксе</t>
  </si>
  <si>
    <t>Споредне продаје добара и услуга које врше државне нетржишне јединице</t>
  </si>
  <si>
    <t>Импутиране продаје добара и услуга</t>
  </si>
  <si>
    <t>НОВЧАНЕ КАЗНЕ И ОДУЗЕТА ИМОВИНСКА КОРИСТ (од 4074 до 4079)</t>
  </si>
  <si>
    <t xml:space="preserve">Приходи од новчаних казни за кривична дела </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</si>
  <si>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</si>
  <si>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</si>
  <si>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</si>
  <si>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</si>
  <si>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</si>
  <si>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ДОБРОВОЉНИ ТРАНСФЕРИ ОД ФИЗИЧКИХ И ПРАВНИХ ЛИЦА (4081 + 4082)</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</si>
  <si>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</si>
  <si>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</si>
  <si>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 (4084)</t>
  </si>
  <si>
    <t>Мешовити и неодређени приходи</t>
  </si>
  <si>
    <t>МЕМОРАНДУМСКЕ СТАВКЕ ЗА РЕФУНДАЦИЈУ РАСХОДА (4086 + 4088)</t>
  </si>
  <si>
    <t>МЕМОРАНДУМСКЕ СТАВКЕ ЗА РЕФУНДАЦИЈУ РАСХОДА (4087)</t>
  </si>
  <si>
    <t>Меморандумске ставке за рефундацију расхода</t>
  </si>
  <si>
    <t>МЕМОРАНДУМСКЕ СТАВКЕ ЗА РЕФУНДАЦИЈУ РАСХОДА ИЗ ПРЕТХОДНЕ ГОДИНЕ (4089)</t>
  </si>
  <si>
    <t>Меморандумске ставке за рефундацију расхода из претходне године</t>
  </si>
  <si>
    <t>ТРАНСФЕРИ ИЗМЕЂУ БУЏЕТСКИХ КОРИСНИКА НА ИСТОМ НИВОУ (4091)</t>
  </si>
  <si>
    <t>ТРАНСФЕРИ ИЗМЕЂУ БУЏЕТСКИХ КОРИСНИКА НА ИСТОМ НИВОУ (4092 + 4093)</t>
  </si>
  <si>
    <t>Трансфери између буџетских корисника на истом нивоу</t>
  </si>
  <si>
    <t>Трансфери између организација обавезног социјалног осигурања</t>
  </si>
  <si>
    <t>ПРИХОДИ ИЗ БУЏЕТА (4095)</t>
  </si>
  <si>
    <t>ПРИХОДИ ИЗ БУЏЕТА (4096)</t>
  </si>
  <si>
    <t>Приходи из буџета</t>
  </si>
  <si>
    <t>ПРИМАЊА ОД ПРОДАЈЕ НЕФИНАНСИЈСКЕ ИМОВИНЕ (4098 + 4105 + 4112 + 4115)</t>
  </si>
  <si>
    <t>ПРИМАЊА ОД ПРОДАЈЕ ОСНОВНИХ СРЕДСТАВА (4099 + 4101 + 4103)</t>
  </si>
  <si>
    <t>ПРИМАЊА ОД ПРОДАЈЕ НЕПОКРЕТНОСТИ (4100)</t>
  </si>
  <si>
    <t>Примања од продаје непокретности</t>
  </si>
  <si>
    <t>ПРИМАЊА ОД ПРОДАЈЕ ПОКРЕТНЕ ИМОВИНЕ (4102)</t>
  </si>
  <si>
    <t>Примања од продаје покретне имовине</t>
  </si>
  <si>
    <t>ПРИМАЊА ОД ПРОДАЈЕ ОСТАЛИХ ОСНОВНИХ СРЕДСТАВА (4104)</t>
  </si>
  <si>
    <t>Примања од продаје осталих основних средстава</t>
  </si>
  <si>
    <t>ПРИМАЊА ОД ПРОДАЈЕ ЗАЛИХА</t>
  </si>
  <si>
    <t>(4106 + 4108 + 4110)</t>
  </si>
  <si>
    <t>ПРИМАЊА ОД ПРОДАЈЕ РОБНИХ РЕЗЕРВИ (4107)</t>
  </si>
  <si>
    <t>Примања од продаје робних резерви</t>
  </si>
  <si>
    <t>ПРИМАЊА ОД ПРОДАЈЕ ЗАЛИХА ПРОИЗВОДЊЕ (4109)</t>
  </si>
  <si>
    <t>Примања од продаје залиха производње</t>
  </si>
  <si>
    <t>ПРИМАЊА ОД ПРОДАЈЕ РОБЕ ЗА ДАЉУ ПРОДАЈУ (4111)</t>
  </si>
  <si>
    <t>Примања од продаје робе за даљу продају</t>
  </si>
  <si>
    <t>ПРИМАЊА ОД ПРОДАЈЕ ДРАГОЦЕНОСТИ (4113)</t>
  </si>
  <si>
    <t>ПРИМАЊА ОД ПРОДАЈЕ ДРАГОЦЕНОСТИ (4114)</t>
  </si>
  <si>
    <t>Примања од продаје драгоцености</t>
  </si>
  <si>
    <t>ПРИМАЊА ОД ПРОДАЈЕ ПРИРОДНЕ ИМОВИНЕ (4116 + 4118 + 4120)</t>
  </si>
  <si>
    <t>ПРИМАЊА ОД ПРОДАЈЕ ЗЕМЉИШТА (4117)</t>
  </si>
  <si>
    <t>Примања од продаје земљишта</t>
  </si>
  <si>
    <t>ПРИМАЊА ОД ПРОДАЈЕ ПОДЗЕМНИХ БЛАГА (4119)</t>
  </si>
  <si>
    <t>Примања од продаје подземних блага</t>
  </si>
  <si>
    <t>ПРИМАЊА ОД ПРОДАЈЕ ШУМА И ВОДА (4121)</t>
  </si>
  <si>
    <t>Примања од продаје шума и вода</t>
  </si>
  <si>
    <t>ПРИМАЊА ОД ЗАДУЖИВАЊА И ПРОДАЈЕ ФИНАНСИЈСКЕ ИМОВИНЕ (4123 + 4144)</t>
  </si>
  <si>
    <t>ПРИМАЊА ОД ЗАДУЖИВАЊА (4124+4134+4142)</t>
  </si>
  <si>
    <t>ПРИМАЊА ОД ДОМАЋИХ ЗАДУЖИВАЊА</t>
  </si>
  <si>
    <t>(од 4125 до 4133)</t>
  </si>
  <si>
    <t>Примања од емитовања домаћих хартија од вредности, изузев акција</t>
  </si>
  <si>
    <t>Примања од задуживања од осталих нивоа власти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</si>
  <si>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</si>
  <si>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</si>
  <si>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осталих поверилаца у земљи</t>
  </si>
  <si>
    <t>Примања од задуживања од домаћинстава у земљи</t>
  </si>
  <si>
    <t>Примања од домаћих финансијских деривата</t>
  </si>
  <si>
    <t>Примања од домаћих меница</t>
  </si>
  <si>
    <t>Исправка унутрашњег дуга</t>
  </si>
  <si>
    <t>ПРИМАЊА ОД ИНОСТРАНОГ ЗАДУЖИВАЊА</t>
  </si>
  <si>
    <t>(од 4135 до 4141)</t>
  </si>
  <si>
    <t>Примања од емитовања иностраних хартија од вредности, изузев акција</t>
  </si>
  <si>
    <t>Примања од задуживања од иностраних држава</t>
  </si>
  <si>
    <t>Примања од задуживања од мултилатералних институција</t>
  </si>
  <si>
    <t xml:space="preserve">Примања од задуживања од иностраних пословних банака </t>
  </si>
  <si>
    <t>Примања од задуживања од осталих иностраних поверилаца</t>
  </si>
  <si>
    <t>Примања од иностраних финансијских деривата</t>
  </si>
  <si>
    <t>Исправка спољног дуга</t>
  </si>
  <si>
    <t>ПРИМАЊА ПО ОСНОВУ ГАРАНЦИЈА (4143)</t>
  </si>
  <si>
    <t>Примања по основу гаранција</t>
  </si>
  <si>
    <t>ПРИМАЊА ОД ПРОДАЈЕ ФИНАНСИЈСКЕ ИМОВИНЕ (4145 + 4155)</t>
  </si>
  <si>
    <t>ПРИМАЊА ОД ПРОДАЈЕ ДОМАЋЕ ФИНАНСИЈСКЕ ИМОВИНЕ (од 4146 до 4154)</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</si>
  <si>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</si>
  <si>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</si>
  <si>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</si>
  <si>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приватним пословним банкама</t>
  </si>
  <si>
    <t>Примања од отплате кредита датих домаћим јавним нефинансијским институцијама</t>
  </si>
  <si>
    <t>Примања од отплате кредита датих физичким лицима и домаћинствима у земљи</t>
  </si>
  <si>
    <t>Примања од отплате кредита датих удружењима грађана у земљи</t>
  </si>
  <si>
    <t>Примања од отплате кредита датих нефинансијским приватним предузећима у земљи</t>
  </si>
  <si>
    <t>Примања од продаје домаћих акција и осталог капитала</t>
  </si>
  <si>
    <t>ПРИМАЊА ОД ПРОДАЈЕ СТРАНЕ ФИНАНСИЈСКЕ ИМОВИНЕ (од 4156 до 4162)</t>
  </si>
  <si>
    <t>Примања од продаје страних хартија од вредности, изузев акција</t>
  </si>
  <si>
    <t>Примања од отплате кредита датих страним владама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</si>
  <si>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</si>
  <si>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</si>
  <si>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</si>
  <si>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</si>
  <si>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</si>
  <si>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НОВЧАНИ ОДЛИВИ (4164 + 4321 + 4361)</t>
  </si>
  <si>
    <t>ТЕКУЋИ РАСХОДИ</t>
  </si>
  <si>
    <t>(4165 + 4186 + 4230 + 4241 + 4264 + 4277 + 4290 + 4305)</t>
  </si>
  <si>
    <t>РАСХОДИ ЗА ЗАПОСЛЕНЕ</t>
  </si>
  <si>
    <t>(4166 + 4168 + 4172 + 4174 + 4179 + 4181 + 4183)</t>
  </si>
  <si>
    <t>ПЛАТЕ И ДОДАЦИ ЗАПОСЛЕНИХ (4167)</t>
  </si>
  <si>
    <t>Плате и додаци запослених</t>
  </si>
  <si>
    <t>СОЦИЈАЛНИ ДОПРИНОСИ НА ТЕРЕТ ПОСЛОДАВЦА (4169 до 4171)</t>
  </si>
  <si>
    <t xml:space="preserve">Допринос за пензијско и инвалидско осигурање </t>
  </si>
  <si>
    <t>Допринос за здравствено осигурање</t>
  </si>
  <si>
    <t>Допринос за незапосленост</t>
  </si>
  <si>
    <t>НАКНАДЕ У НАТУРИ (4173)</t>
  </si>
  <si>
    <t>Накнаде у натури</t>
  </si>
  <si>
    <t>СОЦИЈАЛНА ДАВАЊА ЗАПОСЛЕНИМА (од 4175 до 4178)</t>
  </si>
  <si>
    <t>Исплата накнада за време одсуствовања с посла</t>
  </si>
  <si>
    <t>Расходи за образовање деце запослених</t>
  </si>
  <si>
    <t>Отпремнине и помоћи</t>
  </si>
  <si>
    <t>Помоћ у медицинском лечењу запосленог или члана уже породице</t>
  </si>
  <si>
    <t>НАКНАДЕ ЗА ЗАПОСЛЕНЕ (4180)</t>
  </si>
  <si>
    <t>Накнаде за запослене</t>
  </si>
  <si>
    <t>НАГРАДЕ, БОНУСИ И ОСТАЛИ ПОСЕБНИ РАСХОДИ (4182)</t>
  </si>
  <si>
    <t>Награде, бонуси и остали посебни расходи</t>
  </si>
  <si>
    <t>СУДИЈСКИ И ПОСЛАНИЧКИ ДОДАТАК (4184+4185)</t>
  </si>
  <si>
    <t>Судијски додатак</t>
  </si>
  <si>
    <t>Посланички додатак</t>
  </si>
  <si>
    <t>КОРИШЋЕЊЕ УСЛУГА И РОБА (4187+4195+4200+4209+4217+4220)</t>
  </si>
  <si>
    <t>СТАЛНИ ТРОШКОВИ (од 4188 до 4194)</t>
  </si>
  <si>
    <t>Трошкови платног промета и банкарских услуга</t>
  </si>
  <si>
    <t>Закуп имовине и опреме</t>
  </si>
  <si>
    <t>Остали трошкови</t>
  </si>
  <si>
    <t>ТРОШКОВИ ПУТОВАЊА (од 4196 до 4199)</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</si>
  <si>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</si>
  <si>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</si>
  <si>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</si>
  <si>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</si>
  <si>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 (од 4201 до 4208)</t>
  </si>
  <si>
    <t>Услуге за домаћинство и угоститељство</t>
  </si>
  <si>
    <t>СПЕЦИЈАЛИЗОВАНЕ УСЛУГЕ (од 4210 до 4216)</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</si>
  <si>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</si>
  <si>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</si>
  <si>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</si>
  <si>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</si>
  <si>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</si>
  <si>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</si>
  <si>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</si>
  <si>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(УСЛУГЕ И МАТЕРИЈАЛИ) (4218 + 4219)</t>
  </si>
  <si>
    <t>Текуће поправке и одражавање зграда и објеката</t>
  </si>
  <si>
    <t>Текуће поправке и одржавање опреме</t>
  </si>
  <si>
    <t>МАТЕРИЈАЛ (од 4221 до 4229)</t>
  </si>
  <si>
    <t xml:space="preserve">Материјали за пољопривреду </t>
  </si>
  <si>
    <t>Материјали за образовање и усавршавање запослених</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</si>
  <si>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</si>
  <si>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</si>
  <si>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</si>
  <si>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домаћинство и угоститељство</t>
  </si>
  <si>
    <t>УПОТРЕБА ОСНОВНИХ СРЕДСТАВА (4231+4235+4237)</t>
  </si>
  <si>
    <t>УПОТРЕБА ОСНОВНИХ СРЕДСТАВА (од 4232 до 4234)</t>
  </si>
  <si>
    <t>Машине и опрема</t>
  </si>
  <si>
    <t>Остала основна средства</t>
  </si>
  <si>
    <t>УПОТРЕБА ДРАГОЦЕНОСТИ (4236)</t>
  </si>
  <si>
    <t>УПОТРЕБА ЗЕМЉИШТА, ШУМА, ВОДЕ И РУДНИХ БОГАТСТАВА (од 4238 до 4240)</t>
  </si>
  <si>
    <t>Земљиште</t>
  </si>
  <si>
    <t>Рудна богатства</t>
  </si>
  <si>
    <t>ОТПЛАТА КАМАТА (4242 + 4251 + 4258 + 4260)</t>
  </si>
  <si>
    <t>ОТПЛАТЕ ДОМАЋИХ КАМАТА (од 4243 до 4250)</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</si>
  <si>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</si>
  <si>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</si>
  <si>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</si>
  <si>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</si>
  <si>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</si>
  <si>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</si>
  <si>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</si>
  <si>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</si>
  <si>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ОТПЛАТА СТРАНИХ КАМАТА (од 4252 до 4257)</t>
  </si>
  <si>
    <t>Отплата камата на стране хартије од вредности</t>
  </si>
  <si>
    <t>Отплата камата страним владама</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</si>
  <si>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</si>
  <si>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</si>
  <si>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</si>
  <si>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</si>
  <si>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ОТПЛАТА КАМАТА ПО ОСНОВУ АКТИВИРАНИХ ГАРАНЦИЈА (4259)</t>
  </si>
  <si>
    <t>Отплата камата по основу активираних гаранција</t>
  </si>
  <si>
    <t>ПРАТЕЋИ ТРОШКОВИ ЗАДУЖИВАЊА ( од 4261 до 4263)</t>
  </si>
  <si>
    <t>Негативне курсне разлике</t>
  </si>
  <si>
    <t>Казне за кашњење</t>
  </si>
  <si>
    <t>Таксе које проистичу из задуживања</t>
  </si>
  <si>
    <t>СУБВЕНЦИЈЕ (4265+ 4268 + 4271 + 4274)</t>
  </si>
  <si>
    <t>СУБВЕНЦИЈЕ ЈАВНИМ НЕФИНАНСИЈСКИМ ПРЕДУЗЕЋИМА И ОРГАНИЗАЦИЈАМА</t>
  </si>
  <si>
    <t>(4266 + 4267)</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</si>
  <si>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</si>
  <si>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</si>
  <si>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СУБВЕНЦИЈЕ ПРИВАТНИМ ФИНАНСИЈСКИМ ИНСТИТУЦИЈАМА (4269 + 4270)</t>
  </si>
  <si>
    <t>Текуће субвенције приватним финансијским институцијама</t>
  </si>
  <si>
    <t>Капиталне субвенције приватним финансијским институцијама</t>
  </si>
  <si>
    <t>СУБВЕНЦИЈЕ ЈАВНИМ ФИНАНСИЈСКИМ ИНСТИТУЦИЈАМА (4272 + 4273)</t>
  </si>
  <si>
    <t>Текуће субвенције јавним финансијским институцијама</t>
  </si>
  <si>
    <t>Капиталне субвенције јавним финансијским институцијама</t>
  </si>
  <si>
    <t>СУБВЕНЦИЈЕ ПРИВАТНИМ ПРЕДУЗЕЋИМА</t>
  </si>
  <si>
    <t>(4275 + 4276)</t>
  </si>
  <si>
    <t>Текуће субвенције приватним предузећима</t>
  </si>
  <si>
    <t>Капиталне субвенције приватним предузећима</t>
  </si>
  <si>
    <t>ДОНАЦИЈЕ И ТРАНСФЕРИ</t>
  </si>
  <si>
    <t>(4278 + 4281 + 4284 + 4287)</t>
  </si>
  <si>
    <t>ДОНАЦИЈЕ СТРАНИМ ВЛАДАМА (4279 + 4280)</t>
  </si>
  <si>
    <t>Текуће донације страним владама</t>
  </si>
  <si>
    <t>Капиталне донације страним владама</t>
  </si>
  <si>
    <t>ДОНАЦИЈЕ МЕЂУНАРОДНИМ ОРГАНИЗАЦИЈАМА (4282 + 4283)</t>
  </si>
  <si>
    <t>Текуће донације међународним организацијама</t>
  </si>
  <si>
    <t>Капиталне донације међународним организацијама</t>
  </si>
  <si>
    <t>ДОНАЦИЈЕ И ТРАНСФЕРИ ОСТАЛИМ НИВОИМА ВЛАСТИ (4285 + 4286)</t>
  </si>
  <si>
    <t>Текуће донације и трансфери осталим нивоима власти</t>
  </si>
  <si>
    <t>Капиталне донације и трансфери осталим нивоима власти</t>
  </si>
  <si>
    <t>ДОНАЦИЈЕ И ТРАНСФЕРИ ОРГАНИЗАЦИЈАМА ОБАВЕЗНОГ СОЦИЈАЛНОГ ОСИГУРАЊА</t>
  </si>
  <si>
    <t>(4288 + 4289)</t>
  </si>
  <si>
    <t>Текуће донације и трансфери организацијама обавезног социјалног осигурања</t>
  </si>
  <si>
    <t>Капиталне донације и трансфери организацијама обавезног социјалног осигурања</t>
  </si>
  <si>
    <t>ПРАВА ИЗ СОЦИЈАЛНОГ ОСИГУРАЊА</t>
  </si>
  <si>
    <t>(4291 + 4295)</t>
  </si>
  <si>
    <t>ПРАВА ИЗ СОЦИЈАЛНОГ ОСИГУРАЊА (ОРГАНИЗАЦИЈЕ ОБАВЕЗНОГ СОЦИЈАЛНОГ ОСИГУРАЊА) (од 4292 до 4294)</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</si>
  <si>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</si>
  <si>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</si>
  <si>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</si>
  <si>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ЗА СОЦИЈАЛНУ ЗАШТИТУ ИЗ БУЏЕТА (од 4296 до 4304)</t>
  </si>
  <si>
    <t>Накнаде из буџета у случају болести и инвалидности</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</si>
  <si>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</si>
  <si>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</si>
  <si>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</si>
  <si>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Старосне и породичне пензије из буџета</t>
  </si>
  <si>
    <t>Накнаде из буџета у случају смрти</t>
  </si>
  <si>
    <t xml:space="preserve">Накнаде из буџета за образовање, културу, науку и спорт </t>
  </si>
  <si>
    <t xml:space="preserve">Накнаде из буџета за становање и живот </t>
  </si>
  <si>
    <t>Остале накнаде из буџета</t>
  </si>
  <si>
    <t>ОСТАЛИ РАСХОДИ</t>
  </si>
  <si>
    <t>(4306 + 4309 + 4314 + 4316 + 4319)</t>
  </si>
  <si>
    <t>ДОТАЦИЈЕ НЕВЛАДИНИМ ОРГАНИЗАЦИЈАМА (4307 + 4308)</t>
  </si>
  <si>
    <t>Дотације непрофитним организацијама које пружају помоћ домаћинствима</t>
  </si>
  <si>
    <t>Дотације осталим непрофитним институцијама</t>
  </si>
  <si>
    <t>Остали порези</t>
  </si>
  <si>
    <t>Обавезне таксе</t>
  </si>
  <si>
    <t>Куповина зграда и објеката</t>
  </si>
  <si>
    <t>Изградња зграда и објеката</t>
  </si>
  <si>
    <t>Капитално одржавање зграда и објеката</t>
  </si>
  <si>
    <t>Пројектно планирање</t>
  </si>
  <si>
    <t>МАШИНЕ И ОПРЕМА (од 4329 до 4337)</t>
  </si>
  <si>
    <t>Опрема за саобраћај</t>
  </si>
  <si>
    <t>Опрема за пољопривреду</t>
  </si>
  <si>
    <t>Опрема за очување животне средине и науку</t>
  </si>
  <si>
    <t>Медицинска и лабораторијска опрема</t>
  </si>
  <si>
    <t>Опрема за образовање, културу и спорт</t>
  </si>
  <si>
    <t>Опрема за војску</t>
  </si>
  <si>
    <t>Опрема за јавну безбедност</t>
  </si>
  <si>
    <t>Опрема за производњу, моторна, непокретна и немоторна опрема</t>
  </si>
  <si>
    <t>ОСТАЛА ОСНОВНА СРЕДСТВА (4339 + 4340)</t>
  </si>
  <si>
    <t>Нематеријална основна средства</t>
  </si>
  <si>
    <t>ЗАЛИХЕ (4342 + 4344 + 4348)</t>
  </si>
  <si>
    <t>РОБНЕ РЕЗЕРВЕ (4343)</t>
  </si>
  <si>
    <t>ЗАЛИХЕ ПРОИЗВОДЊЕ (од 4345 до 4347)</t>
  </si>
  <si>
    <t>Залихе материјала</t>
  </si>
  <si>
    <t>Залихе недовршене производње</t>
  </si>
  <si>
    <t>Залихе готових производа</t>
  </si>
  <si>
    <t>ЗАЛИХЕ РОБЕ ЗА ДАЉУ ПРОДАЈУ (4349)</t>
  </si>
  <si>
    <t>Залихе робе за даљу продају</t>
  </si>
  <si>
    <t>ДРАГОЦЕНОСТИ (4351)</t>
  </si>
  <si>
    <t>ДРАГОЦЕНОСТИ (4352)</t>
  </si>
  <si>
    <t>ПРИРОДНА ИМОВИНА (4354 + 4356 + 4358)</t>
  </si>
  <si>
    <t>ЗЕМЉИШТЕ (4355)</t>
  </si>
  <si>
    <t>РУДНА БОГАТСТВА (4357)</t>
  </si>
  <si>
    <t>Копови</t>
  </si>
  <si>
    <t>ШУМЕ И ВОДЕ (4359 + 4360)</t>
  </si>
  <si>
    <t>Шуме</t>
  </si>
  <si>
    <t>Воде</t>
  </si>
  <si>
    <t>ИЗДАЦИ ЗА ОТПЛАТУ ГЛАВНИЦЕ И НАБАВКУ ФИНАНСИЈСКЕ ИМОВИНЕ (4362 + 4383)</t>
  </si>
  <si>
    <t>ОТПЛАТА ГЛАВНИЦЕ (4363 + 4373 + 4381)</t>
  </si>
  <si>
    <t>ОТПЛАТА ГЛАВНИЦЕ ДОМАЋИМ КРЕДИТОРИМА (од 4364 до 4372)</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</si>
  <si>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</si>
  <si>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</si>
  <si>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</si>
  <si>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</si>
  <si>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</si>
  <si>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</si>
  <si>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 xml:space="preserve">Отплата главнице на домаће финансијске деривате </t>
  </si>
  <si>
    <t>Отплата домаћих меница</t>
  </si>
  <si>
    <t>ОТПЛАТА ГЛАВНИЦЕ СТРАНИМ КРЕДИТОРИМА (од 4374 до 4380)</t>
  </si>
  <si>
    <t>Отплата главнице на стране хартије од вредности, изузев акција</t>
  </si>
  <si>
    <t>Отплата главнице страним владама</t>
  </si>
  <si>
    <t>Отплата главнице мултилатералним институцијама</t>
  </si>
  <si>
    <t>Отплата главнице страним пословним банкама</t>
  </si>
  <si>
    <t>Отплата главнице осталим страним кредиторима</t>
  </si>
  <si>
    <t>Отплата главнице на стране финансијске деривате</t>
  </si>
  <si>
    <t>ОТПЛАТА ГЛАВНИЦЕ ПО ГАРАНЦИЈАМА (4382)</t>
  </si>
  <si>
    <t>Отплата главнице по гаранцијама</t>
  </si>
  <si>
    <t>НАБАВКА ФИНАНСИЈСКЕ ИМОВИНЕ (4384+4394)</t>
  </si>
  <si>
    <t>НАБАВКА ДОМАЋЕ ФИНАНСИЈСКЕ ИМОВИНЕ (од 4385 до 4393)</t>
  </si>
  <si>
    <t>Набавка домаћих хартија од вредности, изузев акција</t>
  </si>
  <si>
    <t>Кредити домаћим приватним пословним банкама</t>
  </si>
  <si>
    <t>Кредити домаћим нефинансијским јавним институцијама</t>
  </si>
  <si>
    <t>Кредити невладиним организацијама у земљи</t>
  </si>
  <si>
    <t>Набавка домаћих акција и осталог капитала</t>
  </si>
  <si>
    <t>НАБАВКА СТРАНЕ ФИНАНСИЈСКЕ ИМОВИНЕ (од 4395 до 4401)</t>
  </si>
  <si>
    <t>Набавка страних хартија од вредности, изузев акција</t>
  </si>
  <si>
    <t>Набавка страних акција и осталог капитала</t>
  </si>
  <si>
    <t>ВИШАК НОВЧАНИХ ПРИЛИВА (4001 – 4163)</t>
  </si>
  <si>
    <t>МАЊАК НОВЧАНИХ ПРИЛИВА (4163-4001)</t>
  </si>
  <si>
    <t>САЛДО ГОТОВИНЕ НА ПОЧЕТКУ ГОДИНЕ</t>
  </si>
  <si>
    <t>КОРИГОВАНИ ПРИЛИВИ ЗА ПРИМЉЕНА СРЕДСТВА У ОБРАЧУНУ (4001 + 4406 – 4407)</t>
  </si>
  <si>
    <t>Корекција новчаних прилива за наплаћена средства којa се не евидентирају преко класа 700000, 800000 и 900000</t>
  </si>
  <si>
    <t>Корекција новчаних прилива за износе наплаћених прихода у претходној години а оприходовани су у обрачунском периоду</t>
  </si>
  <si>
    <t xml:space="preserve">КОРИГОВАНИ ОДЛИВИ ЗА ИСПЛАЋЕНА СРЕДСТВА У ОБРАЧУНУ </t>
  </si>
  <si>
    <t>(4163 – 4409 + 4410)</t>
  </si>
  <si>
    <t>Корекција новчаних одлива за износ обрачунате амортизације књижене на терет сопствених прихода</t>
  </si>
  <si>
    <t>Корекција новчаних одлива за исплаћена средства која се не евидентирају преко класе 400000, 500000 и 600000</t>
  </si>
  <si>
    <t>ПОРЕЗИ, ОБАВЕЗНЕ ТАКСЕ И КАЗНЕ НАМЕТНУТЕ ОД ЈЕДНОГ НИВОА ВЛАСТИ ДРУГОМ (од 4310 до 4313)</t>
  </si>
  <si>
    <t xml:space="preserve">Обавезне таксе </t>
  </si>
  <si>
    <t>Новчане казне наметнуте од једног нивоа власти другом</t>
  </si>
  <si>
    <t>НОВЧАНЕ КАЗНЕ И ПЕНАЛИ ПО РЕШЕЊУ СУДОВА И СУДСКИХ ТЕЛА (4315)</t>
  </si>
  <si>
    <t>Новчане казне и пенали по решењу судова и судских тела</t>
  </si>
  <si>
    <t>НАКНАДА ШТЕТЕ ЗА ПОВРЕДЕ ИЛИ ШТЕТУ НАСТАЛУ УСЛЕД ЕЛЕМЕНТАРНИХ НЕПОГОДА ИЛИ ДРУГИХ ПРИРОДНИХ УЗРОКА (4317 + 4318)</t>
  </si>
  <si>
    <t>Накнада штете за повреде или штету услед елементарних непогода</t>
  </si>
  <si>
    <t>Накнада штете од дивљачи</t>
  </si>
  <si>
    <t>НАКНАДА ШТЕТЕ ЗА ПОВРЕДЕ ИЛИ ШТЕТУ НАНЕТУ ОД СТРАНЕ ДРЖАВНИХ ОРГАНА (4320)</t>
  </si>
  <si>
    <t>Накнада штете за повреде или штету нанете од стране државних органа</t>
  </si>
  <si>
    <t>ИЗДАЦИ ЗА НЕФИНАНСИЈСКУ ИМОВИНУ</t>
  </si>
  <si>
    <t>(4322 + 4341 + 4350 + 4353)</t>
  </si>
  <si>
    <t>ОСНОВНА СРЕДСТВА (4323 + 4328 + 4338)</t>
  </si>
  <si>
    <t>ЗГРАДЕ И ГРАЂЕВИНСКИ ОБЈЕКТИ ( ОД 4324 ДО 4327)</t>
  </si>
  <si>
    <t>ЈП  ЗЖС Обреновац</t>
  </si>
  <si>
    <t xml:space="preserve">БИЛАНС ПРИХОДА И РАСХОДА </t>
  </si>
  <si>
    <t>Ознака</t>
  </si>
  <si>
    <t>ОП</t>
  </si>
  <si>
    <t>ТЕКУЋИ ПРИХОДИ И ПРИМАЊА ОД ПРОДАЈЕ НЕФИНАНСИЈСКЕ ИМОВИНЕ (2002 + 2104)</t>
  </si>
  <si>
    <t>ТЕКУЋИ ПРИХОДИ                                                                                               (2003 + 2047 + 2057 + 2067 + 2092 + 2097 + 2101)</t>
  </si>
  <si>
    <t>ПОРЕЗИ                                                                                                                          (2004 + 2008 + 2010 + 2017 + 2023 + 2030 + 2033 + 2040)</t>
  </si>
  <si>
    <t>ПОРЕЗ НА ДОХОДАК, ДОБИТ И КАПИТАЛНЕ ДОБИТКЕ (од 2005 до 2007)</t>
  </si>
  <si>
    <t>ПОРЕЗ НА ФОНД ЗАРАДА (2009)</t>
  </si>
  <si>
    <t>ПОРЕЗ НА ИМОВИНУ (од 2011 до 2016)</t>
  </si>
  <si>
    <t>ПОРЕЗ НА ДОБРА И УСЛУГЕ (од 2018 до 2022)</t>
  </si>
  <si>
    <t>Порези, таксе и накнаде на употребу добара, на дозволу да се добра употребљавају или делатности обављају</t>
  </si>
  <si>
    <t>ПОРЕЗ НА МЕЂУНАРОДНУ ТРГОВИНУ И ТРАНСАКЦИЈЕ (од 2024 до 2029)</t>
  </si>
  <si>
    <t>ДРУГИ ПОРЕЗИ (2031 + 2032)</t>
  </si>
  <si>
    <t>АКЦИЗЕ (од 2034 до 2039)</t>
  </si>
  <si>
    <t>Акцизе на деривате нафте</t>
  </si>
  <si>
    <t>Акцизе на дуванске прерађевине</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</si>
  <si>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</si>
  <si>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</si>
  <si>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</si>
  <si>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</si>
  <si>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2041 до 2046)</t>
  </si>
  <si>
    <t>СОЦИЈАЛНИ ДОПРИНОСИ (2048 + 2053)</t>
  </si>
  <si>
    <t>ДОПРИНОСИ ЗА СОЦИЈАЛНО ОСИГУРАЊЕ (од 2049 до 2052)</t>
  </si>
  <si>
    <t>Доприноси за социјално осигурање на терет послодаваца</t>
  </si>
  <si>
    <t>ОСТАЛИ СОЦИЈАЛНИ ДОПРИНОСИ (од 2054 до 2056)</t>
  </si>
  <si>
    <t>Социјални доприноси на терет осигураника</t>
  </si>
  <si>
    <t>ДОНАЦИЈЕ И ТРАНСФЕРИ (2058 + 2061 + 2064)</t>
  </si>
  <si>
    <t>ДОНАЦИЈЕ ОД ИНОСТРАНИХ ДРЖАВА (2059 + 2060)</t>
  </si>
  <si>
    <t>ДОНАЦИЈЕ ОД МЕЂУНАРОДНИХ ОРГАНИЗАЦИЈА (2062 + 2063)</t>
  </si>
  <si>
    <t>ТРАНСФЕРИ ОД ДРУГИХ НИВОА ВЛАСТИ (2065 + 2066)</t>
  </si>
  <si>
    <t>ДРУГИ ПРИХОДИ (2068 + 2075 + 2080 + 2087 + 2090)</t>
  </si>
  <si>
    <t>ПРИХОДИ ОД ИМОВИНЕ (од 2069 до 2074)</t>
  </si>
  <si>
    <t>Финансијске промене на финансијским лизинзима</t>
  </si>
  <si>
    <t>ПРИХОДИ ОД ПРОДАЈЕ ДОБАРА И УСЛУГА (од 2076 до 2079)</t>
  </si>
  <si>
    <t>Таксе и накнаде</t>
  </si>
  <si>
    <t>НОВЧАНЕ КАЗНЕ И ОДУЗЕТА ИМОВИНСКА КОРИСТ (од 2081 до 2086)</t>
  </si>
  <si>
    <t>ДОБРОВОЉНИ ТРАНСФЕРИ ОД ФИЗИЧКИХ И ПРАВНИХ ЛИЦА (2088 + 2089)</t>
  </si>
  <si>
    <t>МЕШОВИТИ И НЕОДРЕЂЕНИ ПРИХОДИ (2091)</t>
  </si>
  <si>
    <t>МЕМОРАНДУМСКЕ СТАВКЕ ЗА РЕФУНДАЦИЈУ РАСХОДА (2093 + 2095)</t>
  </si>
  <si>
    <t>МЕМОРАНДУМСКЕ СТАВКЕ ЗА РЕФУНДАЦИЈУ РАСХОДА (2094)</t>
  </si>
  <si>
    <t>МЕМОРАНДУМСКЕ СТАВКЕ ЗА РЕФУНДАЦИЈУ РАСХОДА ИЗ ПРЕТХОДНЕ ГОДИНЕ (2096)</t>
  </si>
  <si>
    <t>ТРАНСФЕРИ ИЗМЕЂУ БУЏЕТСКИХ КОРИСНИКА НА ИСТОМ НИВОУ (2098)</t>
  </si>
  <si>
    <t>ТРАНСФЕРИ ИЗМЕЂУ БУЏЕТСКИХ КОРИСНИКА НА ИСТОМ НИВОУ (2099 + 2100)</t>
  </si>
  <si>
    <t>ПРИХОДИ ИЗ БУЏЕТА (2102)</t>
  </si>
  <si>
    <t>ПРИХОДИ ИЗ БУЏЕТА (2103)</t>
  </si>
  <si>
    <t>ПРИМАЊА ОД ПРОДАЈЕ НЕФИНАНСИЈСКЕ ИМОВИНЕ (2105 + 2112 + 2119 + 2122)</t>
  </si>
  <si>
    <t>ПРИМАЊА ОД ПРОДАЈЕ ОСНОВНИХ СРЕДСТАВА (2106 + 2108 + 2110)</t>
  </si>
  <si>
    <t>ПРИМАЊА ОД ПРОДАЈЕ НЕПОКРЕТНОСТИ (2107)</t>
  </si>
  <si>
    <t>ПРИМАЊА ОД ПРОДАЈЕ ПОКРЕТНЕ ИМОВИНЕ (2109)</t>
  </si>
  <si>
    <t>ПРИМАЊА ОД ПРОДАЈЕ ОСТАЛИХ ОСНОВНИХ СРЕДСТАВА (2111)</t>
  </si>
  <si>
    <t>ПРИМАЊА ОД ПРОДАЈЕ ЗАЛИХА (2113 + 2115 + 2117)</t>
  </si>
  <si>
    <t>ПРИМАЊА ОД ПРОДАЈЕ РОБНИХ РЕЗЕРВИ (2114)</t>
  </si>
  <si>
    <t>ПРИМАЊА ОД ПРОДАЈЕ ЗАЛИХА ПРОИЗВОДЊЕ (2116)</t>
  </si>
  <si>
    <t>ПРИМАЊА ОД ПРОДАЈЕ РОБЕ ЗА ДАЉУ ПРОДАЈУ (2118)</t>
  </si>
  <si>
    <t>ПРИМАЊА ОД ПРОДАЈЕ ДРАГОЦЕНОСТИ (2120)</t>
  </si>
  <si>
    <t>ПРИМАЊА ОД ПРОДАЈЕ ДРАГОЦЕНОСТИ (2121)</t>
  </si>
  <si>
    <t>ПРИМАЊА ОД ПРОДАЈЕ ПРИРОДНЕ ИМОВИНЕ (2123 + 2125 + 2127)</t>
  </si>
  <si>
    <t>ПРИМАЊА ОД ПРОДАЈЕ ЗЕМЉИШТА (2124)</t>
  </si>
  <si>
    <t>ПРИМАЊА ОД ПРОДАЈЕ ПОДЗЕМНИХ БЛАГА (2126)</t>
  </si>
  <si>
    <t>ПРИМАЊА ОД ПРОДАЈЕ ШУМА И ВОДА (2128)</t>
  </si>
  <si>
    <t>ТЕКУЋИ РАСХОДИ И ИЗДАЦИ ЗА НЕФИНАНСИЈСКУ ИМОВИНУ (2130 + 2298)</t>
  </si>
  <si>
    <t>ТЕКУЋИ РАСХОДИ  (2131 + 2153 + 2198 + 2213 + 2237 + 2250 + 2266 + 2281)</t>
  </si>
  <si>
    <t>РАСХОДИ ЗА ЗАПОСЛЕНЕ (2132 + 2134 + 2138 + 2140 + 2145 + 2147 + 2149 + 2151)</t>
  </si>
  <si>
    <t>ПЛАТЕ, ДОДАЦИ И НАКНАДЕ ЗАПОСЛЕНИХ ЗАПОСЛЕНИХ (ЗАРАДЕ) (2133)</t>
  </si>
  <si>
    <t>Плате, додаци и накнаде запослених</t>
  </si>
  <si>
    <t>СОЦИЈАЛНИ ДОПРИНОСИ НА ТЕРЕТ ПОСЛОДАВЦА (од 2135 до 2137)</t>
  </si>
  <si>
    <t>2135+B182</t>
  </si>
  <si>
    <t>НАКНАДЕ У НАТУРИ (2139)</t>
  </si>
  <si>
    <t>СОЦИЈАЛНА ДАВАЊА ЗАПОСЛЕНИМА (од 2141 до 2144)</t>
  </si>
  <si>
    <t>Исплата накнада за време одсуствовања с посла на терет фондова</t>
  </si>
  <si>
    <t>Помоћ у медицинском лечењу запосленог или члановаа уже породице и друге помоћи запосленом</t>
  </si>
  <si>
    <t>НАКНАДЕ ТРОШКОВА ЗА ЗАПОСЛЕНЕ (2146)</t>
  </si>
  <si>
    <t>Накнаде трошкова за запослене</t>
  </si>
  <si>
    <t>НАГРАДЕ ЗАПОСЛЕНИМА И ОСТАЛИ ПОСЕБНИ РАСХОДИ (2148)</t>
  </si>
  <si>
    <t>Награде запосленима и остали посебни расходи</t>
  </si>
  <si>
    <t>ПОСЛАНИЧКИ ДОДАТАК (2150)</t>
  </si>
  <si>
    <t>СУДИЈСКИ ДОДАТАК (2152)</t>
  </si>
  <si>
    <t>КОРИШЋЕЊЕ УСЛУГА И РОБА (2154 + 2162 + 2168 + 2177 + 2185 + 2188)</t>
  </si>
  <si>
    <t>СТАЛНИ ТРОШКОВИ (од 2155 до 2161)</t>
  </si>
  <si>
    <t>ТРОШКОВИ ПУТОВАЊА (од 2163 до 2167)</t>
  </si>
  <si>
    <t>Трошкови путовања ученика</t>
  </si>
  <si>
    <t>УСЛУГЕ ПО УГОВОРУ (од 2169 до 2176)</t>
  </si>
  <si>
    <t>СПЕЦИЈАЛИЗОВАНЕ УСЛУГЕ (од 2178 до 2184)</t>
  </si>
  <si>
    <t>ТЕКУЋЕ ПОПРАВКЕ И ОДРЖАВАЊЕ (УСЛУГЕ И МАТЕРИЈАЛИ) (2186 + 2187)</t>
  </si>
  <si>
    <t>Текуће поправке и одржавање зграда и објеката</t>
  </si>
  <si>
    <t>МАТЕРИЈАЛ (од 2189 до 2197)</t>
  </si>
  <si>
    <t>Материјали за одржавање хигијене и угоститељство</t>
  </si>
  <si>
    <t>АМОРТИЗАЦИЈА И УПОТРЕБА СРЕДСТАВА ЗА РАД  (2199 + 2203 + 2205 + 2207 + 2211)</t>
  </si>
  <si>
    <t>АМОРТИЗАЦИЈА НЕКРЕТНИНА И ОПРЕМЕ (од 2200 до 2202)</t>
  </si>
  <si>
    <t>Амортизација зграда и грађевинскиџ објеката</t>
  </si>
  <si>
    <t>Амортизација опреме</t>
  </si>
  <si>
    <t>Амортизација осталих некретнина и опреме</t>
  </si>
  <si>
    <t>АМОРТИЗАЦИЈА КУЛТИВИСАНЕ ОПРЕМЕ (од 2204)</t>
  </si>
  <si>
    <t>Амортизација култивисане опреме</t>
  </si>
  <si>
    <t>УПОТРЕБА ДРАГОЦЕНОСТИ (2206)</t>
  </si>
  <si>
    <t>Употреба драгоцености</t>
  </si>
  <si>
    <t>УПОТРЕБА ПРИРОДНЕ ИМОВИНЕ (од 2208 до 2210)</t>
  </si>
  <si>
    <t>Употребa земљишта</t>
  </si>
  <si>
    <t>Употреба подземног блага</t>
  </si>
  <si>
    <t>Употреба шума и вода</t>
  </si>
  <si>
    <t>АМОРТИЗАЦИЈА НЕМАТЕРИЈАЛНЕ ИМОВИНЕ (од 2212)</t>
  </si>
  <si>
    <t>Амортизација нематеријалне имовине</t>
  </si>
  <si>
    <t>ОТПЛАТА КАМАТА И ПРАТЕЋИ ТРОШКОВИ ЗАДУЖИВАЊА (2214 + 2224 + 2231 + 2233)</t>
  </si>
  <si>
    <t>ОТПЛАТЕ ДОМАЋИХ КАМАТА (од 2115 до 2223)</t>
  </si>
  <si>
    <t>ОТПЛАТА СТРАНИХ КАМАТА (од 2225 до 2230)</t>
  </si>
  <si>
    <t>ОТПЛАТА КАМАТА ПО ГАРАНЦИЈАМА (2232)</t>
  </si>
  <si>
    <t>Отплата камата по гаранцијама</t>
  </si>
  <si>
    <t>ПРАТЕЋИ ТРОШКОВИ ЗАДУЖИВАЊА (од 2234 до 2236)</t>
  </si>
  <si>
    <t>СУБВЕНЦИЈЕ (2238 + 2241 + 2244 + 2247)</t>
  </si>
  <si>
    <t>СУБВЕНЦИЈЕ ЈАВНИМ НЕФИНАНСИЈСКИМ ПРЕДУЗЕЋИМА И ОРГАНИЗАЦИЈАМА (2239 + 2240)</t>
  </si>
  <si>
    <t>СУБВЕНЦИЈЕ ПРИВАТНИМ ФИНАНСИЈСКИМ  ИНСТИТУЦИЈАМА (2242 + 2243)</t>
  </si>
  <si>
    <t>СУБВЕНЦИЈЕ ЈАВНИМ ФИНАНСИЈСКИМ  ИНСТИТУЦИЈАМА (2245 + 2246)</t>
  </si>
  <si>
    <t>СУБВЕНЦИЈЕ ПРИВАТНИМ ПРЕДУЗЕЋИМА (2248 + 2249)</t>
  </si>
  <si>
    <t>ДОНАЦИЈЕ, ДОТАЦИЈЕ И ТРАНСФЕРИ (2251 + 2254 + 2257+ 2260 + 2263)</t>
  </si>
  <si>
    <t>ДОНАЦИЈЕ СТРАНИМ ВЛАДАМА (2252 + 2253)</t>
  </si>
  <si>
    <t>ДОТАЦИЈЕ МЕЂУНАРОДНИМ ОРГАНИЗАЦИЈАМА (2255 + 2256)</t>
  </si>
  <si>
    <t>Текуће дотације међународним организацијама</t>
  </si>
  <si>
    <t>Капиталне дотације међународним организацијама</t>
  </si>
  <si>
    <t>ТРАНСФЕРИ ОСТАЛИМ НИВОИМА ВЛАСТИ (2258 + 2259)</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</si>
  <si>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</si>
  <si>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</si>
  <si>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 (2261 + 2262)</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</si>
  <si>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</si>
  <si>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</si>
  <si>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ДОТАЦИЈЕ И ТРАНСФЕРИ (2264 + 2265)</t>
  </si>
  <si>
    <t>Остале текуће дотације и трансфери</t>
  </si>
  <si>
    <t>Остале капиталне дотације и трансфери</t>
  </si>
  <si>
    <t>СОЦИЈАЛНО ОСИГУРАЊЕ И СОЦИЈАЛНА ЗАШТИТА (2267 + 2271)</t>
  </si>
  <si>
    <t>ПРАВА ИЗ СОЦИЈАЛНОГ ОСИГУРАЊА (ОРГАНИЗАЦИЈЕ ОБАВЕЗНОГ СОЦИЈАЛНОГ ОСИГУРАЊА) (од 2268 до 2270)</t>
  </si>
  <si>
    <t>НАКНАДЕ ЗА СОЦИЈАЛНУ ЗАШТИТУ ИЗ БУЏЕТА (од 2272 до 2280)</t>
  </si>
  <si>
    <t>ОСТАЛИ РАСХОДИ (2282 + 2285 + 2289 + 2291 + 2294 + 2296)</t>
  </si>
  <si>
    <t>ДОТАЦИЈЕ НЕВЛАДИНИМ ОРГАНИЗАЦИЈАМА (2283 + 2284)</t>
  </si>
  <si>
    <t>ПОРЕЗИ, ОБАВЕЗНЕ ТАКСЕ И КАЗНЕ (од 2286 до 2288)</t>
  </si>
  <si>
    <t>Новчане казне</t>
  </si>
  <si>
    <t>НОВЧАНЕ КАЗНЕ И ПЕНАЛИ ПО РЕШЕЊУ СУДОВА (2290)</t>
  </si>
  <si>
    <t>Новчане казне и пенали по решењу судова</t>
  </si>
  <si>
    <t>НАКНАДА ШТЕТЕ ЗА ПОВРЕДЕ ИЛИ ШТЕТУ НАСТАЛУ УСЛЕД ЕЛЕМЕНТАРНИХ НЕПОГОДА ИЛИ ДРУГИХ ПРИРОДНИХ УЗРОКА (2292 + 2293)</t>
  </si>
  <si>
    <t>НАКНАДА ШТЕТЕ ЗА ПОВРЕДЕ ИЛИ ШТЕТУ НАНЕТУ ОД СТРАНЕ ДРЖАВНИХ ОРГАНА (2295)</t>
  </si>
  <si>
    <t>РАСХОДИ КОЈИ СЕ ФИНАНСИРАЈУ ИЗ СРЕДСТАВА ЗА РЕАЛИЗАЦИЈУ НАЦИОНАЛНОГ ИНВЕСТИЦИОНОГ ПЛАНА (2297)</t>
  </si>
  <si>
    <t>Расходи који се финансирају из средстава за реализацију националног инвестиционог плана</t>
  </si>
  <si>
    <t>ИЗДАЦИ ЗА НЕФИНАНСИЈСКУ ИМОВИНУ (2299 + 2321 + 2330 + 2333 + 2341)</t>
  </si>
  <si>
    <t>ОСНОВНА СРЕДСТВА (2300 + 2305 + 2315 + 2317 + 2319)</t>
  </si>
  <si>
    <t>ЗГРАДЕ И ГРАЂЕВИНСКИ ОБЈЕКТИ (од 2301 до 2304)</t>
  </si>
  <si>
    <t>МАШИНЕ И ОПРЕМА (од 2306 до 2314)</t>
  </si>
  <si>
    <t>Опрема за заштиту животне средине</t>
  </si>
  <si>
    <t>Опрема за образовање, науку, културу и спорт</t>
  </si>
  <si>
    <t>ОСТАЛЕ НЕКРЕТНИНЕ И ОПРЕМА (2316)</t>
  </si>
  <si>
    <t>КУЛТИВИСАНА ИМОВИНА (2318)</t>
  </si>
  <si>
    <t>НЕМАТЕРИЈАЛНА ИМОВИНА (2320)</t>
  </si>
  <si>
    <t>ЗАЛИХЕ (2322 + 2324 + 2328)</t>
  </si>
  <si>
    <t>РОБНЕ РЕЗЕРВЕ (2323)</t>
  </si>
  <si>
    <t>ЗАЛИХЕ ПРОИЗВОДЊЕ (од 2325 до 2327)</t>
  </si>
  <si>
    <t>ЗАЛИХЕ РОБЕ ЗА ДАЉУ ПРОДАЈУ (2329)</t>
  </si>
  <si>
    <t>ДРАГОЦЕНОСТИ (2331)</t>
  </si>
  <si>
    <t>ДРАГОЦЕНОСТИ (2332)</t>
  </si>
  <si>
    <t>ПРИРОДНА ИМОВИНА (2334 + 2336 + 2338)</t>
  </si>
  <si>
    <t>ЗЕМЉИШТЕ (2335)</t>
  </si>
  <si>
    <t>РУДНА БОГАТСТВА (2337)</t>
  </si>
  <si>
    <t>ШУМЕ И ВОДЕ (2339 + 2340)</t>
  </si>
  <si>
    <t>НЕФИНАНСИЈСКА ИМОВИНА КОЈА СЕ ФИНАНСИРА ИЗ СРЕДСТАВА ЗА РЕАЛИЗАЦИЈУ НАЦИОНАЛНОГ ИНВЕСТИЦИОНОГ ПЛАНА (2342)</t>
  </si>
  <si>
    <t>НЕФИНАНСИЈСКА ИМОВИНА КОЈА СЕ ФИНАНСИРА ИЗ СРЕДСТАВА ЗА РЕАЛИЗАЦИЈУ НАЦИОНАЛНОГ ИНВЕСТИЦИОНОГ ПЛАНА (2343)</t>
  </si>
  <si>
    <t>Нефинансијска имовина која се финансира из средстава за реализацију националног инвестиционог плана</t>
  </si>
  <si>
    <t xml:space="preserve">УТВРЂИВАЊЕ РЕЗУЛТАТА ПОСЛОВАЊА </t>
  </si>
  <si>
    <t>Вишак прихода и примања - буџетски суфицит (2001 - 2129) 
(ОП 5434)</t>
  </si>
  <si>
    <t>Мањак прихода и примања - буџетски дефицит (2129 - 2001)
(ОП 5435)</t>
  </si>
  <si>
    <t>КОРИГОВАЊЕ ВИШКА, ОДНОСНО МАЊКА ПРИХОДА И ПРИМАЊА  (2347 + 2348 + 2349 + 2350 + 2351)</t>
  </si>
  <si>
    <t>Део нераспоређеног вишка прихода и примања из ранијих година који је коришћен за покриће расхода и издатака текуће године</t>
  </si>
  <si>
    <t>Део новчаних средстава амортизације који је коришћен за набавку нефинансијске имовине</t>
  </si>
  <si>
    <t>Део пренетих неутрошених средстава из ранијих година коришћен за покриће расхода и издатака текуће године</t>
  </si>
  <si>
    <t>Износ расхода и издатака за нефинансијску имовину, 
финансираних из кредита</t>
  </si>
  <si>
    <t>Износ приватизационих примања коришћен за покриће
расхода и издатака текуће године</t>
  </si>
  <si>
    <t>ПОКРИЋЕ ИЗВРШЕНИХ ИЗДАТАКА ИЗ ТЕКУЋИХ ПРИХОДА И ПРИМАЊА (2353 + 2354)</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</si>
  <si>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</si>
  <si>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</si>
  <si>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ВИШАК ПРИХОДА И ПРИМАЊА – СУФИЦИТ (2344 + 2346 - 2352) или
 (2346 - 2345 - 2352)</t>
  </si>
  <si>
    <t xml:space="preserve">МАЊАК ПРИХОДА И ПРИМАЊА - ДЕФИЦИТ (2345 - 2346) </t>
  </si>
  <si>
    <t>ВИШАК ПРИХОДА И ПРИМАЊА – СУФИЦИТ (ЗА ПРЕНОС У НАРЕДНУ ГОДИНУ) (2358 + 2359 = 2355)</t>
  </si>
  <si>
    <t>Део вишка прихода и примања наменски опредељен за наредну годину</t>
  </si>
  <si>
    <t xml:space="preserve">Нераспоређени део вишка прихода и примања за пренос у наредну годину </t>
  </si>
  <si>
    <t>Матични број:  20597011</t>
  </si>
  <si>
    <t xml:space="preserve">                                                                                                                                                                                                                                                                                                                  у хиљадама динара</t>
  </si>
  <si>
    <t xml:space="preserve">                                                                                                                                                                                                                                                      </t>
  </si>
  <si>
    <t>Матични број:      20597011</t>
  </si>
  <si>
    <t>Образац 2.</t>
  </si>
  <si>
    <t>у динарима</t>
  </si>
  <si>
    <t>Р. бр.</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</si>
  <si>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</si>
  <si>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</si>
  <si>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</si>
  <si>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</si>
  <si>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</si>
  <si>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</si>
  <si>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</si>
  <si>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</si>
  <si>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Накнаде по уговору о делу</t>
  </si>
  <si>
    <t xml:space="preserve">Број прималаца накнаде по уговору о делу </t>
  </si>
  <si>
    <t>Накнаде по ауторским уговорима</t>
  </si>
  <si>
    <t xml:space="preserve">Број прималаца наканде по ауторским уговорима </t>
  </si>
  <si>
    <t>Накнаде по уговору о привременим и повременим пословима</t>
  </si>
  <si>
    <t>Број прималаца накнаде по уговору о привременим и повременим пословима</t>
  </si>
  <si>
    <t>Накнаде физичким лицима по основу осталих уговора</t>
  </si>
  <si>
    <t xml:space="preserve">Број прималаца накнаде по основу осталих уговора </t>
  </si>
  <si>
    <t>Накнаде члановима скупштине</t>
  </si>
  <si>
    <t>Број чланова скупштине</t>
  </si>
  <si>
    <t>Накнаде члановима управног одбора</t>
  </si>
  <si>
    <t xml:space="preserve">Број чланова управног одбора </t>
  </si>
  <si>
    <t>Накнаде члановима надзорног одбора</t>
  </si>
  <si>
    <t>Број чланова надзорног одбора</t>
  </si>
  <si>
    <t>Превоз запослених на посао и са посла</t>
  </si>
  <si>
    <t xml:space="preserve">Дневнице на службеном путу </t>
  </si>
  <si>
    <t xml:space="preserve">Накнаде трошкова на службеном путу
 </t>
  </si>
  <si>
    <t>Отпремнина за одлазак у пензију</t>
  </si>
  <si>
    <t>Број прималаца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</si>
  <si>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</si>
  <si>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</si>
  <si>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</si>
  <si>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</si>
  <si>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</si>
  <si>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</si>
  <si>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</si>
  <si>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М.П. </t>
  </si>
  <si>
    <t xml:space="preserve"> - на одређено време</t>
  </si>
  <si>
    <t xml:space="preserve">                   Предузеће:ЈП ЗЖС ОБРЕНОВАЦ</t>
  </si>
  <si>
    <t xml:space="preserve">     Матични број:20597011</t>
  </si>
  <si>
    <t xml:space="preserve">                                                                                         ТРОШКОВИ ЗАПОСЛЕНИХ </t>
  </si>
  <si>
    <t>Предузеће: ЈП ЗЖС ОБРЕНОВАЦ</t>
  </si>
  <si>
    <t>Матични број: 20597011</t>
  </si>
  <si>
    <t>Основ одлива / пријема кадрова</t>
  </si>
  <si>
    <t xml:space="preserve">Број запослених на неодређено време </t>
  </si>
  <si>
    <t>Број запослених на одређено време</t>
  </si>
  <si>
    <t>Одлив кадрова</t>
  </si>
  <si>
    <t>навести основ</t>
  </si>
  <si>
    <t>Пријем</t>
  </si>
  <si>
    <t>*последњи дан претходног квартала</t>
  </si>
  <si>
    <t>** последњи дан квартала за који се извештај доставља</t>
  </si>
  <si>
    <t xml:space="preserve">Датум:                                                                                                                                                   </t>
  </si>
  <si>
    <t>Образац 4.</t>
  </si>
  <si>
    <t xml:space="preserve">КРЕТАЊЕ ЦЕНА ПРОИЗВОДА И УСЛУГА </t>
  </si>
  <si>
    <t>Р. Бр.</t>
  </si>
  <si>
    <t>ВРСТА ПРОИЗВОДА И УСЛУГЕ</t>
  </si>
  <si>
    <t>Децембар претходне године</t>
  </si>
  <si>
    <t>Индекс</t>
  </si>
  <si>
    <t>I</t>
  </si>
  <si>
    <t>II</t>
  </si>
  <si>
    <t>III</t>
  </si>
  <si>
    <t>IV</t>
  </si>
  <si>
    <t>V</t>
  </si>
  <si>
    <t>VI</t>
  </si>
  <si>
    <t>VII</t>
  </si>
  <si>
    <t>VIII</t>
  </si>
  <si>
    <t>IX</t>
  </si>
  <si>
    <t>X</t>
  </si>
  <si>
    <t>XI</t>
  </si>
  <si>
    <t>XII</t>
  </si>
  <si>
    <t>Дец. претходне године</t>
  </si>
  <si>
    <t xml:space="preserve">  </t>
  </si>
  <si>
    <t xml:space="preserve">     Цена у динарима по јединици мере за текућу годину</t>
  </si>
  <si>
    <t>Дец. текуће године/</t>
  </si>
  <si>
    <t>СРЕДСТВА ЗА ПОСЕБНЕ НАМЕНЕ</t>
  </si>
  <si>
    <t>Позиција</t>
  </si>
  <si>
    <t>Спонзорство</t>
  </si>
  <si>
    <t>Донације</t>
  </si>
  <si>
    <t>Хуманитарне активности</t>
  </si>
  <si>
    <t>Спортске активности</t>
  </si>
  <si>
    <t>Реклама и пропаганда</t>
  </si>
  <si>
    <t>Остало</t>
  </si>
  <si>
    <t>Предузеће:ЈП ЗЖС ОБЕНОВАЦ</t>
  </si>
  <si>
    <t>Плански курс:_______________</t>
  </si>
  <si>
    <t xml:space="preserve">КРЕДИТНА ЗАДУЖЕНОСТ </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</si>
  <si>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</si>
  <si>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</si>
  <si>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</si>
  <si>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</si>
  <si>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</si>
  <si>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</si>
  <si>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</si>
  <si>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</si>
  <si>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</si>
  <si>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</si>
  <si>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</si>
  <si>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</si>
  <si>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</si>
  <si>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</si>
  <si>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</si>
  <si>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</si>
  <si>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</si>
  <si>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</si>
  <si>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</si>
  <si>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</si>
  <si>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</si>
  <si>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</si>
  <si>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</si>
  <si>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</si>
  <si>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План плаћања по кредиту за текућу годину                                                 </t>
  </si>
  <si>
    <t xml:space="preserve"> у динарима</t>
  </si>
  <si>
    <t>Образац 9.</t>
  </si>
  <si>
    <t>ГОТОВИНСКИ ЕКВИВАЛЕНТИ И ГОТОВИНА</t>
  </si>
  <si>
    <t>СТАЊЕ НА ДАН</t>
  </si>
  <si>
    <t>АОП</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</si>
  <si>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</si>
  <si>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</si>
  <si>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</si>
  <si>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</si>
  <si>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УПРАВА ЗА ТРЕЗОР</t>
  </si>
  <si>
    <t>01-500150-100178318-000000-0000</t>
  </si>
  <si>
    <t>НАРОДНА БАНКА СРБИЈЕ</t>
  </si>
  <si>
    <t>01-500100-100178318-000000-0000</t>
  </si>
  <si>
    <t>840-788641-35</t>
  </si>
  <si>
    <t>ФИНАНСИЈСКИ ИНСТРУМЕНТИ</t>
  </si>
  <si>
    <t>МП</t>
  </si>
  <si>
    <t>Датум:</t>
  </si>
  <si>
    <t>Oвлашћено лице:</t>
  </si>
  <si>
    <t>4005        </t>
  </si>
  <si>
    <t>4006        </t>
  </si>
  <si>
    <t>4007        </t>
  </si>
  <si>
    <t>4009        </t>
  </si>
  <si>
    <t>4011        </t>
  </si>
  <si>
    <t>4012        </t>
  </si>
  <si>
    <t>4013        </t>
  </si>
  <si>
    <t>4014        </t>
  </si>
  <si>
    <t>4015        </t>
  </si>
  <si>
    <t>4016        </t>
  </si>
  <si>
    <t>4018        </t>
  </si>
  <si>
    <t>4019        </t>
  </si>
  <si>
    <t>4020        </t>
  </si>
  <si>
    <t>4021        </t>
  </si>
  <si>
    <t>4022        </t>
  </si>
  <si>
    <t>4023        </t>
  </si>
  <si>
    <t>4025        </t>
  </si>
  <si>
    <t>4026        </t>
  </si>
  <si>
    <t>4027        </t>
  </si>
  <si>
    <t>4028        </t>
  </si>
  <si>
    <t>4029        </t>
  </si>
  <si>
    <t>4030        </t>
  </si>
  <si>
    <t>4032        </t>
  </si>
  <si>
    <t>4033        </t>
  </si>
  <si>
    <t>4035        </t>
  </si>
  <si>
    <t>4036        </t>
  </si>
  <si>
    <t>4037        </t>
  </si>
  <si>
    <t>4038        </t>
  </si>
  <si>
    <t>4039        </t>
  </si>
  <si>
    <t>4040        </t>
  </si>
  <si>
    <t>4043        </t>
  </si>
  <si>
    <t>4044        </t>
  </si>
  <si>
    <t>4045        </t>
  </si>
  <si>
    <t>4046        </t>
  </si>
  <si>
    <t>4048        </t>
  </si>
  <si>
    <t>4049        </t>
  </si>
  <si>
    <t>4050        </t>
  </si>
  <si>
    <t>4053        </t>
  </si>
  <si>
    <t>4054        </t>
  </si>
  <si>
    <t>4056        </t>
  </si>
  <si>
    <t>4057        </t>
  </si>
  <si>
    <t>4059        </t>
  </si>
  <si>
    <t>4060        </t>
  </si>
  <si>
    <t>4063        </t>
  </si>
  <si>
    <t>4064        </t>
  </si>
  <si>
    <t>4065        </t>
  </si>
  <si>
    <t>4066        </t>
  </si>
  <si>
    <t>4067        </t>
  </si>
  <si>
    <t>4069        </t>
  </si>
  <si>
    <t>4070        </t>
  </si>
  <si>
    <t>4071        </t>
  </si>
  <si>
    <t>4072        </t>
  </si>
  <si>
    <t>4074        </t>
  </si>
  <si>
    <t>4075        </t>
  </si>
  <si>
    <t>4076        </t>
  </si>
  <si>
    <t>4077        </t>
  </si>
  <si>
    <t>4078        </t>
  </si>
  <si>
    <t>4079        </t>
  </si>
  <si>
    <t>4081        </t>
  </si>
  <si>
    <t>4082        </t>
  </si>
  <si>
    <t>4084        </t>
  </si>
  <si>
    <t>4085        </t>
  </si>
  <si>
    <t>4086        </t>
  </si>
  <si>
    <t>4087        </t>
  </si>
  <si>
    <t>4088        </t>
  </si>
  <si>
    <t>4089        </t>
  </si>
  <si>
    <t>4092        </t>
  </si>
  <si>
    <t>4093        </t>
  </si>
  <si>
    <t>4096        </t>
  </si>
  <si>
    <t>4100        </t>
  </si>
  <si>
    <t>4102        </t>
  </si>
  <si>
    <t>4103        </t>
  </si>
  <si>
    <t>4104        </t>
  </si>
  <si>
    <t>4105        </t>
  </si>
  <si>
    <t>4106        </t>
  </si>
  <si>
    <t>4107        </t>
  </si>
  <si>
    <t>4108        </t>
  </si>
  <si>
    <t>4109        </t>
  </si>
  <si>
    <t>4110        </t>
  </si>
  <si>
    <t>4112        </t>
  </si>
  <si>
    <t>4113        </t>
  </si>
  <si>
    <t>4116        </t>
  </si>
  <si>
    <t>4118        </t>
  </si>
  <si>
    <t>4121        </t>
  </si>
  <si>
    <t>4124        </t>
  </si>
  <si>
    <t>4126        </t>
  </si>
  <si>
    <t>4128        </t>
  </si>
  <si>
    <t>4132        </t>
  </si>
  <si>
    <t>4133        </t>
  </si>
  <si>
    <t>4134        </t>
  </si>
  <si>
    <t>4135        </t>
  </si>
  <si>
    <t>4136        </t>
  </si>
  <si>
    <t>4137        </t>
  </si>
  <si>
    <t>4138        </t>
  </si>
  <si>
    <t>4139        </t>
  </si>
  <si>
    <t>4141        </t>
  </si>
  <si>
    <t>4142        </t>
  </si>
  <si>
    <t>4143        </t>
  </si>
  <si>
    <t>4144        </t>
  </si>
  <si>
    <t>4145        </t>
  </si>
  <si>
    <t>4146        </t>
  </si>
  <si>
    <t>4148        </t>
  </si>
  <si>
    <t>4151        </t>
  </si>
  <si>
    <t>4153        </t>
  </si>
  <si>
    <t>4154        </t>
  </si>
  <si>
    <t>4156        </t>
  </si>
  <si>
    <t>4157        </t>
  </si>
  <si>
    <t>4158        </t>
  </si>
  <si>
    <t>4159        </t>
  </si>
  <si>
    <t>4160        </t>
  </si>
  <si>
    <t>4161        </t>
  </si>
  <si>
    <t>4162        </t>
  </si>
  <si>
    <t>4163        </t>
  </si>
  <si>
    <t>4167        </t>
  </si>
  <si>
    <t>4169        </t>
  </si>
  <si>
    <t>4170        </t>
  </si>
  <si>
    <t>4171        </t>
  </si>
  <si>
    <t>4173        </t>
  </si>
  <si>
    <t>4175        </t>
  </si>
  <si>
    <t>4176        </t>
  </si>
  <si>
    <t>4177        </t>
  </si>
  <si>
    <t>4178        </t>
  </si>
  <si>
    <t>4179        </t>
  </si>
  <si>
    <t>4180        </t>
  </si>
  <si>
    <t>4181        </t>
  </si>
  <si>
    <t>4182        </t>
  </si>
  <si>
    <t>4183        </t>
  </si>
  <si>
    <t>4184        </t>
  </si>
  <si>
    <t>4185        </t>
  </si>
  <si>
    <t>4188        </t>
  </si>
  <si>
    <t>4189        </t>
  </si>
  <si>
    <t>4190        </t>
  </si>
  <si>
    <t>4191        </t>
  </si>
  <si>
    <t>4192        </t>
  </si>
  <si>
    <t>4193        </t>
  </si>
  <si>
    <t>4194        </t>
  </si>
  <si>
    <t>4196        </t>
  </si>
  <si>
    <t>4197        </t>
  </si>
  <si>
    <t>4198        </t>
  </si>
  <si>
    <t>4199        </t>
  </si>
  <si>
    <t>4201        </t>
  </si>
  <si>
    <t>4202        </t>
  </si>
  <si>
    <t>4203        </t>
  </si>
  <si>
    <t>4204        </t>
  </si>
  <si>
    <t>4205        </t>
  </si>
  <si>
    <t>4206        </t>
  </si>
  <si>
    <t>4207        </t>
  </si>
  <si>
    <t>4208        </t>
  </si>
  <si>
    <t>4210        </t>
  </si>
  <si>
    <t>4211        </t>
  </si>
  <si>
    <t>4212        </t>
  </si>
  <si>
    <t>4213        </t>
  </si>
  <si>
    <t>4214        </t>
  </si>
  <si>
    <t>4215        </t>
  </si>
  <si>
    <t>4216        </t>
  </si>
  <si>
    <t>4218        </t>
  </si>
  <si>
    <t>4219        </t>
  </si>
  <si>
    <t>4221        </t>
  </si>
  <si>
    <t>4222        </t>
  </si>
  <si>
    <t>4223        </t>
  </si>
  <si>
    <t>4224        </t>
  </si>
  <si>
    <t>4225        </t>
  </si>
  <si>
    <t>4226        </t>
  </si>
  <si>
    <t>4227        </t>
  </si>
  <si>
    <t>4228        </t>
  </si>
  <si>
    <t>4229        </t>
  </si>
  <si>
    <t>4232        </t>
  </si>
  <si>
    <t>4233        </t>
  </si>
  <si>
    <t>4234        </t>
  </si>
  <si>
    <t>4236        </t>
  </si>
  <si>
    <t>4238        </t>
  </si>
  <si>
    <t>4239        </t>
  </si>
  <si>
    <t>4240        </t>
  </si>
  <si>
    <t>4243        </t>
  </si>
  <si>
    <t>4244        </t>
  </si>
  <si>
    <t>4245        </t>
  </si>
  <si>
    <t>4246        </t>
  </si>
  <si>
    <t>4247        </t>
  </si>
  <si>
    <t>4248        </t>
  </si>
  <si>
    <t>4249        </t>
  </si>
  <si>
    <t>4250        </t>
  </si>
  <si>
    <t>4252        </t>
  </si>
  <si>
    <t>4253        </t>
  </si>
  <si>
    <t>4254        </t>
  </si>
  <si>
    <t>4255        </t>
  </si>
  <si>
    <t>4256        </t>
  </si>
  <si>
    <t>4257        </t>
  </si>
  <si>
    <t>4259        </t>
  </si>
  <si>
    <t>4261        </t>
  </si>
  <si>
    <t>4262        </t>
  </si>
  <si>
    <t>4263        </t>
  </si>
  <si>
    <t>4266        </t>
  </si>
  <si>
    <t>4267        </t>
  </si>
  <si>
    <t>4269        </t>
  </si>
  <si>
    <t>4270        </t>
  </si>
  <si>
    <t>4272        </t>
  </si>
  <si>
    <t>4273        </t>
  </si>
  <si>
    <t>4275        </t>
  </si>
  <si>
    <t>4276        </t>
  </si>
  <si>
    <t>4279        </t>
  </si>
  <si>
    <t>4280        </t>
  </si>
  <si>
    <t>4282        </t>
  </si>
  <si>
    <t>4283        </t>
  </si>
  <si>
    <t>4285        </t>
  </si>
  <si>
    <t>4286        </t>
  </si>
  <si>
    <t>4288        </t>
  </si>
  <si>
    <t>4289        </t>
  </si>
  <si>
    <t>4292        </t>
  </si>
  <si>
    <t>4293        </t>
  </si>
  <si>
    <t>4294        </t>
  </si>
  <si>
    <t>4295        </t>
  </si>
  <si>
    <t>4296        </t>
  </si>
  <si>
    <t>4297        </t>
  </si>
  <si>
    <t>4298        </t>
  </si>
  <si>
    <t>4299        </t>
  </si>
  <si>
    <t>4300        </t>
  </si>
  <si>
    <t>4303        </t>
  </si>
  <si>
    <t>4304        </t>
  </si>
  <si>
    <t>4306        </t>
  </si>
  <si>
    <t>4307        </t>
  </si>
  <si>
    <t>4308        </t>
  </si>
  <si>
    <t>4309        </t>
  </si>
  <si>
    <t>4311        </t>
  </si>
  <si>
    <t>4313        </t>
  </si>
  <si>
    <t>4314        </t>
  </si>
  <si>
    <t>4316        </t>
  </si>
  <si>
    <t>4317        </t>
  </si>
  <si>
    <t>4318        </t>
  </si>
  <si>
    <t>4320        </t>
  </si>
  <si>
    <t>4324        </t>
  </si>
  <si>
    <t>4325        </t>
  </si>
  <si>
    <t>4326        </t>
  </si>
  <si>
    <t>4327        </t>
  </si>
  <si>
    <t>4329        </t>
  </si>
  <si>
    <t>4330        </t>
  </si>
  <si>
    <t>4331        </t>
  </si>
  <si>
    <t>4332        </t>
  </si>
  <si>
    <t>4333        </t>
  </si>
  <si>
    <t>4334        </t>
  </si>
  <si>
    <t>4335        </t>
  </si>
  <si>
    <t>4336        </t>
  </si>
  <si>
    <t>4337        </t>
  </si>
  <si>
    <t>4339        </t>
  </si>
  <si>
    <t>4340        </t>
  </si>
  <si>
    <t>4343        </t>
  </si>
  <si>
    <t>4345        </t>
  </si>
  <si>
    <t>4346        </t>
  </si>
  <si>
    <t>4347        </t>
  </si>
  <si>
    <t>4348        </t>
  </si>
  <si>
    <t>4351        </t>
  </si>
  <si>
    <t>4354        </t>
  </si>
  <si>
    <t>4356        </t>
  </si>
  <si>
    <t>4358        </t>
  </si>
  <si>
    <t>4362        </t>
  </si>
  <si>
    <t>4363        </t>
  </si>
  <si>
    <t>4364        </t>
  </si>
  <si>
    <t>4365        </t>
  </si>
  <si>
    <t>4366        </t>
  </si>
  <si>
    <t>4367        </t>
  </si>
  <si>
    <t>4368        </t>
  </si>
  <si>
    <t>4369        </t>
  </si>
  <si>
    <t>4370        </t>
  </si>
  <si>
    <t>4372        </t>
  </si>
  <si>
    <t>4373        </t>
  </si>
  <si>
    <t>4374        </t>
  </si>
  <si>
    <t>4375        </t>
  </si>
  <si>
    <t>4376        </t>
  </si>
  <si>
    <t>4377        </t>
  </si>
  <si>
    <t>4378        </t>
  </si>
  <si>
    <t>4380        </t>
  </si>
  <si>
    <t>4383        </t>
  </si>
  <si>
    <t>4385        </t>
  </si>
  <si>
    <t>4386        </t>
  </si>
  <si>
    <t>4388        </t>
  </si>
  <si>
    <t>4389        </t>
  </si>
  <si>
    <t>4390        </t>
  </si>
  <si>
    <t>4391        </t>
  </si>
  <si>
    <t>4392        </t>
  </si>
  <si>
    <t>4393        </t>
  </si>
  <si>
    <t>4394        </t>
  </si>
  <si>
    <t>4395        </t>
  </si>
  <si>
    <t>4396        </t>
  </si>
  <si>
    <t>4397        </t>
  </si>
  <si>
    <t>4398        </t>
  </si>
  <si>
    <t>4399        </t>
  </si>
  <si>
    <t>4400        </t>
  </si>
  <si>
    <t>4401        </t>
  </si>
  <si>
    <t>4406        </t>
  </si>
  <si>
    <t>4408        </t>
  </si>
  <si>
    <t>4409        </t>
  </si>
  <si>
    <r>
      <t xml:space="preserve">4001       </t>
    </r>
    <r>
      <rPr>
        <b/>
        <sz val="15"/>
        <rFont val="Arial"/>
        <family val="2"/>
      </rPr>
      <t> </t>
    </r>
  </si>
  <si>
    <r>
      <t xml:space="preserve">4002       </t>
    </r>
    <r>
      <rPr>
        <b/>
        <sz val="15"/>
        <rFont val="Arial"/>
        <family val="2"/>
      </rPr>
      <t> </t>
    </r>
  </si>
  <si>
    <r>
      <t xml:space="preserve">4003       </t>
    </r>
    <r>
      <rPr>
        <b/>
        <sz val="15"/>
        <rFont val="Arial"/>
        <family val="2"/>
      </rPr>
      <t> </t>
    </r>
  </si>
  <si>
    <r>
      <t xml:space="preserve">4004       </t>
    </r>
    <r>
      <rPr>
        <b/>
        <sz val="15"/>
        <rFont val="Arial"/>
        <family val="2"/>
      </rPr>
      <t> </t>
    </r>
  </si>
  <si>
    <r>
      <t xml:space="preserve">4008       </t>
    </r>
    <r>
      <rPr>
        <b/>
        <sz val="15"/>
        <rFont val="Arial"/>
        <family val="2"/>
      </rPr>
      <t> </t>
    </r>
  </si>
  <si>
    <r>
      <t xml:space="preserve">4010       </t>
    </r>
    <r>
      <rPr>
        <b/>
        <sz val="15"/>
        <rFont val="Arial"/>
        <family val="2"/>
      </rPr>
      <t> </t>
    </r>
  </si>
  <si>
    <r>
      <t xml:space="preserve">4017       </t>
    </r>
    <r>
      <rPr>
        <b/>
        <sz val="15"/>
        <rFont val="Arial"/>
        <family val="2"/>
      </rPr>
      <t> </t>
    </r>
  </si>
  <si>
    <r>
      <t xml:space="preserve">4024       </t>
    </r>
    <r>
      <rPr>
        <b/>
        <sz val="15"/>
        <rFont val="Arial"/>
        <family val="2"/>
      </rPr>
      <t> </t>
    </r>
  </si>
  <si>
    <r>
      <t xml:space="preserve">4031       </t>
    </r>
    <r>
      <rPr>
        <b/>
        <sz val="15"/>
        <rFont val="Arial"/>
        <family val="2"/>
      </rPr>
      <t> </t>
    </r>
  </si>
  <si>
    <r>
      <t xml:space="preserve">4034       </t>
    </r>
    <r>
      <rPr>
        <b/>
        <sz val="15"/>
        <rFont val="Arial"/>
        <family val="2"/>
      </rPr>
      <t> </t>
    </r>
  </si>
  <si>
    <r>
      <t xml:space="preserve">4041       </t>
    </r>
    <r>
      <rPr>
        <b/>
        <sz val="15"/>
        <rFont val="Arial"/>
        <family val="2"/>
      </rPr>
      <t> </t>
    </r>
  </si>
  <si>
    <r>
      <t xml:space="preserve">4042       </t>
    </r>
    <r>
      <rPr>
        <b/>
        <sz val="15"/>
        <rFont val="Arial"/>
        <family val="2"/>
      </rPr>
      <t> </t>
    </r>
  </si>
  <si>
    <r>
      <t xml:space="preserve">4047       </t>
    </r>
    <r>
      <rPr>
        <b/>
        <sz val="15"/>
        <rFont val="Arial"/>
        <family val="2"/>
      </rPr>
      <t> </t>
    </r>
  </si>
  <si>
    <r>
      <t xml:space="preserve">4051       </t>
    </r>
    <r>
      <rPr>
        <b/>
        <sz val="15"/>
        <rFont val="Arial"/>
        <family val="2"/>
      </rPr>
      <t> </t>
    </r>
  </si>
  <si>
    <r>
      <t xml:space="preserve">4052       </t>
    </r>
    <r>
      <rPr>
        <b/>
        <sz val="15"/>
        <rFont val="Arial"/>
        <family val="2"/>
      </rPr>
      <t> </t>
    </r>
  </si>
  <si>
    <r>
      <t xml:space="preserve">4055       </t>
    </r>
    <r>
      <rPr>
        <b/>
        <sz val="15"/>
        <rFont val="Arial"/>
        <family val="2"/>
      </rPr>
      <t> </t>
    </r>
  </si>
  <si>
    <r>
      <t xml:space="preserve">4058       </t>
    </r>
    <r>
      <rPr>
        <b/>
        <sz val="15"/>
        <rFont val="Arial"/>
        <family val="2"/>
      </rPr>
      <t> </t>
    </r>
  </si>
  <si>
    <r>
      <t xml:space="preserve">4061       </t>
    </r>
    <r>
      <rPr>
        <b/>
        <sz val="15"/>
        <rFont val="Arial"/>
        <family val="2"/>
      </rPr>
      <t> </t>
    </r>
  </si>
  <si>
    <r>
      <t xml:space="preserve">4062       </t>
    </r>
    <r>
      <rPr>
        <b/>
        <sz val="15"/>
        <rFont val="Arial"/>
        <family val="2"/>
      </rPr>
      <t> </t>
    </r>
  </si>
  <si>
    <r>
      <t xml:space="preserve">4068       </t>
    </r>
    <r>
      <rPr>
        <b/>
        <sz val="15"/>
        <rFont val="Arial"/>
        <family val="2"/>
      </rPr>
      <t> </t>
    </r>
  </si>
  <si>
    <r>
      <t xml:space="preserve">4073       </t>
    </r>
    <r>
      <rPr>
        <b/>
        <sz val="15"/>
        <rFont val="Arial"/>
        <family val="2"/>
      </rPr>
      <t> </t>
    </r>
  </si>
  <si>
    <r>
      <t xml:space="preserve">4080       </t>
    </r>
    <r>
      <rPr>
        <b/>
        <sz val="15"/>
        <rFont val="Arial"/>
        <family val="2"/>
      </rPr>
      <t> </t>
    </r>
  </si>
  <si>
    <r>
      <t xml:space="preserve">4083       </t>
    </r>
    <r>
      <rPr>
        <b/>
        <sz val="15"/>
        <rFont val="Arial"/>
        <family val="2"/>
      </rPr>
      <t> </t>
    </r>
  </si>
  <si>
    <r>
      <t xml:space="preserve">4090       </t>
    </r>
    <r>
      <rPr>
        <b/>
        <sz val="15"/>
        <rFont val="Arial"/>
        <family val="2"/>
      </rPr>
      <t> </t>
    </r>
  </si>
  <si>
    <r>
      <t xml:space="preserve">4091       </t>
    </r>
    <r>
      <rPr>
        <b/>
        <sz val="15"/>
        <rFont val="Arial"/>
        <family val="2"/>
      </rPr>
      <t> </t>
    </r>
  </si>
  <si>
    <r>
      <t xml:space="preserve">4094       </t>
    </r>
    <r>
      <rPr>
        <b/>
        <sz val="15"/>
        <rFont val="Arial"/>
        <family val="2"/>
      </rPr>
      <t> </t>
    </r>
  </si>
  <si>
    <r>
      <t xml:space="preserve">4095       </t>
    </r>
    <r>
      <rPr>
        <b/>
        <sz val="15"/>
        <rFont val="Arial"/>
        <family val="2"/>
      </rPr>
      <t> </t>
    </r>
  </si>
  <si>
    <r>
      <t xml:space="preserve">4097       </t>
    </r>
    <r>
      <rPr>
        <b/>
        <sz val="15"/>
        <rFont val="Arial"/>
        <family val="2"/>
      </rPr>
      <t> </t>
    </r>
  </si>
  <si>
    <r>
      <t xml:space="preserve">4098       </t>
    </r>
    <r>
      <rPr>
        <b/>
        <sz val="15"/>
        <rFont val="Arial"/>
        <family val="2"/>
      </rPr>
      <t> </t>
    </r>
  </si>
  <si>
    <r>
      <t xml:space="preserve">4099       </t>
    </r>
    <r>
      <rPr>
        <b/>
        <sz val="15"/>
        <rFont val="Arial"/>
        <family val="2"/>
      </rPr>
      <t> </t>
    </r>
  </si>
  <si>
    <r>
      <t xml:space="preserve">4101       </t>
    </r>
    <r>
      <rPr>
        <b/>
        <sz val="15"/>
        <rFont val="Arial"/>
        <family val="2"/>
      </rPr>
      <t> </t>
    </r>
  </si>
  <si>
    <r>
      <t xml:space="preserve">4111       </t>
    </r>
    <r>
      <rPr>
        <b/>
        <sz val="15"/>
        <rFont val="Arial"/>
        <family val="2"/>
      </rPr>
      <t> </t>
    </r>
  </si>
  <si>
    <r>
      <t xml:space="preserve">4114       </t>
    </r>
    <r>
      <rPr>
        <b/>
        <sz val="15"/>
        <rFont val="Arial"/>
        <family val="2"/>
      </rPr>
      <t> </t>
    </r>
  </si>
  <si>
    <r>
      <t xml:space="preserve">4115       </t>
    </r>
    <r>
      <rPr>
        <b/>
        <sz val="15"/>
        <rFont val="Arial"/>
        <family val="2"/>
      </rPr>
      <t> </t>
    </r>
  </si>
  <si>
    <r>
      <t xml:space="preserve">4117       </t>
    </r>
    <r>
      <rPr>
        <b/>
        <sz val="15"/>
        <rFont val="Arial"/>
        <family val="2"/>
      </rPr>
      <t> </t>
    </r>
  </si>
  <si>
    <r>
      <t xml:space="preserve">4119       </t>
    </r>
    <r>
      <rPr>
        <b/>
        <sz val="15"/>
        <rFont val="Arial"/>
        <family val="2"/>
      </rPr>
      <t> </t>
    </r>
  </si>
  <si>
    <r>
      <t xml:space="preserve">4120       </t>
    </r>
    <r>
      <rPr>
        <b/>
        <sz val="15"/>
        <rFont val="Arial"/>
        <family val="2"/>
      </rPr>
      <t> </t>
    </r>
  </si>
  <si>
    <r>
      <t xml:space="preserve">4122       </t>
    </r>
    <r>
      <rPr>
        <b/>
        <sz val="15"/>
        <rFont val="Arial"/>
        <family val="2"/>
      </rPr>
      <t> </t>
    </r>
  </si>
  <si>
    <r>
      <t xml:space="preserve">4123       </t>
    </r>
    <r>
      <rPr>
        <b/>
        <sz val="15"/>
        <rFont val="Arial"/>
        <family val="2"/>
      </rPr>
      <t> </t>
    </r>
  </si>
  <si>
    <r>
      <t xml:space="preserve">4125       </t>
    </r>
    <r>
      <rPr>
        <b/>
        <sz val="15"/>
        <rFont val="Arial"/>
        <family val="2"/>
      </rPr>
      <t> </t>
    </r>
  </si>
  <si>
    <r>
      <t xml:space="preserve">4127       </t>
    </r>
    <r>
      <rPr>
        <b/>
        <sz val="15"/>
        <rFont val="Arial"/>
        <family val="2"/>
      </rPr>
      <t> </t>
    </r>
  </si>
  <si>
    <r>
      <t xml:space="preserve">4129       </t>
    </r>
    <r>
      <rPr>
        <b/>
        <sz val="15"/>
        <rFont val="Arial"/>
        <family val="2"/>
      </rPr>
      <t> </t>
    </r>
  </si>
  <si>
    <r>
      <t xml:space="preserve">4130       </t>
    </r>
    <r>
      <rPr>
        <b/>
        <sz val="15"/>
        <rFont val="Arial"/>
        <family val="2"/>
      </rPr>
      <t> </t>
    </r>
  </si>
  <si>
    <r>
      <t xml:space="preserve">4131       </t>
    </r>
    <r>
      <rPr>
        <b/>
        <sz val="15"/>
        <rFont val="Arial"/>
        <family val="2"/>
      </rPr>
      <t> </t>
    </r>
  </si>
  <si>
    <r>
      <t xml:space="preserve">4140       </t>
    </r>
    <r>
      <rPr>
        <b/>
        <sz val="15"/>
        <rFont val="Arial"/>
        <family val="2"/>
      </rPr>
      <t> </t>
    </r>
  </si>
  <si>
    <r>
      <t xml:space="preserve">4147       </t>
    </r>
    <r>
      <rPr>
        <b/>
        <sz val="15"/>
        <rFont val="Arial"/>
        <family val="2"/>
      </rPr>
      <t> </t>
    </r>
  </si>
  <si>
    <r>
      <t xml:space="preserve">4149       </t>
    </r>
    <r>
      <rPr>
        <b/>
        <sz val="15"/>
        <rFont val="Arial"/>
        <family val="2"/>
      </rPr>
      <t> </t>
    </r>
  </si>
  <si>
    <r>
      <t xml:space="preserve">4150       </t>
    </r>
    <r>
      <rPr>
        <b/>
        <sz val="15"/>
        <rFont val="Arial"/>
        <family val="2"/>
      </rPr>
      <t> </t>
    </r>
  </si>
  <si>
    <r>
      <t xml:space="preserve">4152       </t>
    </r>
    <r>
      <rPr>
        <b/>
        <sz val="15"/>
        <rFont val="Arial"/>
        <family val="2"/>
      </rPr>
      <t> </t>
    </r>
  </si>
  <si>
    <r>
      <t xml:space="preserve">4155       </t>
    </r>
    <r>
      <rPr>
        <b/>
        <sz val="15"/>
        <rFont val="Arial"/>
        <family val="2"/>
      </rPr>
      <t> </t>
    </r>
  </si>
  <si>
    <r>
      <t xml:space="preserve">4164       </t>
    </r>
    <r>
      <rPr>
        <b/>
        <sz val="15"/>
        <rFont val="Arial"/>
        <family val="2"/>
      </rPr>
      <t> </t>
    </r>
  </si>
  <si>
    <r>
      <t xml:space="preserve">4165       </t>
    </r>
    <r>
      <rPr>
        <b/>
        <sz val="15"/>
        <rFont val="Arial"/>
        <family val="2"/>
      </rPr>
      <t> </t>
    </r>
  </si>
  <si>
    <r>
      <t xml:space="preserve">4166       </t>
    </r>
    <r>
      <rPr>
        <b/>
        <sz val="15"/>
        <rFont val="Arial"/>
        <family val="2"/>
      </rPr>
      <t> </t>
    </r>
  </si>
  <si>
    <r>
      <t xml:space="preserve">4168       </t>
    </r>
    <r>
      <rPr>
        <b/>
        <sz val="15"/>
        <rFont val="Arial"/>
        <family val="2"/>
      </rPr>
      <t> </t>
    </r>
  </si>
  <si>
    <r>
      <t xml:space="preserve">4172       </t>
    </r>
    <r>
      <rPr>
        <b/>
        <sz val="15"/>
        <rFont val="Arial"/>
        <family val="2"/>
      </rPr>
      <t> </t>
    </r>
  </si>
  <si>
    <r>
      <t xml:space="preserve">4174       </t>
    </r>
    <r>
      <rPr>
        <b/>
        <sz val="15"/>
        <rFont val="Arial"/>
        <family val="2"/>
      </rPr>
      <t> </t>
    </r>
  </si>
  <si>
    <r>
      <t xml:space="preserve">4186       </t>
    </r>
    <r>
      <rPr>
        <b/>
        <sz val="15"/>
        <rFont val="Arial"/>
        <family val="2"/>
      </rPr>
      <t> </t>
    </r>
  </si>
  <si>
    <r>
      <t xml:space="preserve">4187       </t>
    </r>
    <r>
      <rPr>
        <b/>
        <sz val="15"/>
        <rFont val="Arial"/>
        <family val="2"/>
      </rPr>
      <t> </t>
    </r>
  </si>
  <si>
    <r>
      <t xml:space="preserve">4195       </t>
    </r>
    <r>
      <rPr>
        <b/>
        <sz val="15"/>
        <rFont val="Arial"/>
        <family val="2"/>
      </rPr>
      <t> </t>
    </r>
  </si>
  <si>
    <r>
      <t xml:space="preserve">4200       </t>
    </r>
    <r>
      <rPr>
        <b/>
        <sz val="15"/>
        <rFont val="Arial"/>
        <family val="2"/>
      </rPr>
      <t> </t>
    </r>
  </si>
  <si>
    <r>
      <t xml:space="preserve">4209       </t>
    </r>
    <r>
      <rPr>
        <b/>
        <sz val="15"/>
        <rFont val="Arial"/>
        <family val="2"/>
      </rPr>
      <t> </t>
    </r>
  </si>
  <si>
    <r>
      <t xml:space="preserve">4217       </t>
    </r>
    <r>
      <rPr>
        <b/>
        <sz val="15"/>
        <rFont val="Arial"/>
        <family val="2"/>
      </rPr>
      <t> </t>
    </r>
  </si>
  <si>
    <r>
      <t xml:space="preserve">4220       </t>
    </r>
    <r>
      <rPr>
        <b/>
        <sz val="15"/>
        <rFont val="Arial"/>
        <family val="2"/>
      </rPr>
      <t> </t>
    </r>
  </si>
  <si>
    <r>
      <t xml:space="preserve">4230       </t>
    </r>
    <r>
      <rPr>
        <b/>
        <sz val="15"/>
        <rFont val="Arial"/>
        <family val="2"/>
      </rPr>
      <t> </t>
    </r>
  </si>
  <si>
    <r>
      <t xml:space="preserve">4231       </t>
    </r>
    <r>
      <rPr>
        <b/>
        <sz val="15"/>
        <rFont val="Arial"/>
        <family val="2"/>
      </rPr>
      <t> </t>
    </r>
  </si>
  <si>
    <r>
      <t xml:space="preserve">4235       </t>
    </r>
    <r>
      <rPr>
        <b/>
        <sz val="15"/>
        <rFont val="Arial"/>
        <family val="2"/>
      </rPr>
      <t> </t>
    </r>
  </si>
  <si>
    <r>
      <t xml:space="preserve">4237       </t>
    </r>
    <r>
      <rPr>
        <b/>
        <sz val="15"/>
        <rFont val="Arial"/>
        <family val="2"/>
      </rPr>
      <t> </t>
    </r>
  </si>
  <si>
    <r>
      <t xml:space="preserve">4241       </t>
    </r>
    <r>
      <rPr>
        <b/>
        <sz val="15"/>
        <rFont val="Arial"/>
        <family val="2"/>
      </rPr>
      <t> </t>
    </r>
  </si>
  <si>
    <r>
      <t xml:space="preserve">4242       </t>
    </r>
    <r>
      <rPr>
        <b/>
        <sz val="15"/>
        <rFont val="Arial"/>
        <family val="2"/>
      </rPr>
      <t> </t>
    </r>
  </si>
  <si>
    <r>
      <t xml:space="preserve">4251       </t>
    </r>
    <r>
      <rPr>
        <b/>
        <sz val="15"/>
        <rFont val="Arial"/>
        <family val="2"/>
      </rPr>
      <t> </t>
    </r>
  </si>
  <si>
    <r>
      <t xml:space="preserve">4258       </t>
    </r>
    <r>
      <rPr>
        <b/>
        <sz val="15"/>
        <rFont val="Arial"/>
        <family val="2"/>
      </rPr>
      <t> </t>
    </r>
  </si>
  <si>
    <r>
      <t xml:space="preserve">4260       </t>
    </r>
    <r>
      <rPr>
        <b/>
        <sz val="15"/>
        <rFont val="Arial"/>
        <family val="2"/>
      </rPr>
      <t> </t>
    </r>
  </si>
  <si>
    <r>
      <t xml:space="preserve">4264       </t>
    </r>
    <r>
      <rPr>
        <b/>
        <sz val="15"/>
        <rFont val="Arial"/>
        <family val="2"/>
      </rPr>
      <t> </t>
    </r>
  </si>
  <si>
    <r>
      <t xml:space="preserve">4265       </t>
    </r>
    <r>
      <rPr>
        <b/>
        <sz val="15"/>
        <rFont val="Arial"/>
        <family val="2"/>
      </rPr>
      <t> </t>
    </r>
  </si>
  <si>
    <r>
      <t xml:space="preserve">4268       </t>
    </r>
    <r>
      <rPr>
        <b/>
        <sz val="15"/>
        <rFont val="Arial"/>
        <family val="2"/>
      </rPr>
      <t> </t>
    </r>
  </si>
  <si>
    <r>
      <t xml:space="preserve">4271       </t>
    </r>
    <r>
      <rPr>
        <b/>
        <sz val="15"/>
        <rFont val="Arial"/>
        <family val="2"/>
      </rPr>
      <t> </t>
    </r>
  </si>
  <si>
    <r>
      <t xml:space="preserve">4274       </t>
    </r>
    <r>
      <rPr>
        <b/>
        <sz val="15"/>
        <rFont val="Arial"/>
        <family val="2"/>
      </rPr>
      <t> </t>
    </r>
  </si>
  <si>
    <r>
      <t xml:space="preserve">4277       </t>
    </r>
    <r>
      <rPr>
        <b/>
        <sz val="15"/>
        <rFont val="Arial"/>
        <family val="2"/>
      </rPr>
      <t> </t>
    </r>
  </si>
  <si>
    <r>
      <t xml:space="preserve">4278       </t>
    </r>
    <r>
      <rPr>
        <b/>
        <sz val="15"/>
        <rFont val="Arial"/>
        <family val="2"/>
      </rPr>
      <t> </t>
    </r>
  </si>
  <si>
    <r>
      <t xml:space="preserve">4281       </t>
    </r>
    <r>
      <rPr>
        <b/>
        <sz val="15"/>
        <rFont val="Arial"/>
        <family val="2"/>
      </rPr>
      <t> </t>
    </r>
  </si>
  <si>
    <r>
      <t xml:space="preserve">4284       </t>
    </r>
    <r>
      <rPr>
        <b/>
        <sz val="15"/>
        <rFont val="Arial"/>
        <family val="2"/>
      </rPr>
      <t> </t>
    </r>
  </si>
  <si>
    <r>
      <t xml:space="preserve">4287       </t>
    </r>
    <r>
      <rPr>
        <b/>
        <sz val="15"/>
        <rFont val="Arial"/>
        <family val="2"/>
      </rPr>
      <t> </t>
    </r>
  </si>
  <si>
    <r>
      <t xml:space="preserve">4290       </t>
    </r>
    <r>
      <rPr>
        <b/>
        <sz val="15"/>
        <rFont val="Arial"/>
        <family val="2"/>
      </rPr>
      <t> </t>
    </r>
  </si>
  <si>
    <r>
      <t xml:space="preserve">4291       </t>
    </r>
    <r>
      <rPr>
        <b/>
        <sz val="15"/>
        <rFont val="Arial"/>
        <family val="2"/>
      </rPr>
      <t> </t>
    </r>
  </si>
  <si>
    <r>
      <t xml:space="preserve">4301       </t>
    </r>
    <r>
      <rPr>
        <b/>
        <sz val="15"/>
        <rFont val="Arial"/>
        <family val="2"/>
      </rPr>
      <t> </t>
    </r>
  </si>
  <si>
    <r>
      <t xml:space="preserve">4302       </t>
    </r>
    <r>
      <rPr>
        <b/>
        <sz val="15"/>
        <rFont val="Arial"/>
        <family val="2"/>
      </rPr>
      <t> </t>
    </r>
  </si>
  <si>
    <r>
      <t xml:space="preserve">4305       </t>
    </r>
    <r>
      <rPr>
        <b/>
        <sz val="15"/>
        <rFont val="Arial"/>
        <family val="2"/>
      </rPr>
      <t> </t>
    </r>
  </si>
  <si>
    <r>
      <t xml:space="preserve">4310       </t>
    </r>
    <r>
      <rPr>
        <b/>
        <sz val="15"/>
        <rFont val="Arial"/>
        <family val="2"/>
      </rPr>
      <t> </t>
    </r>
  </si>
  <si>
    <r>
      <t xml:space="preserve">4312       </t>
    </r>
    <r>
      <rPr>
        <b/>
        <sz val="15"/>
        <rFont val="Arial"/>
        <family val="2"/>
      </rPr>
      <t> </t>
    </r>
  </si>
  <si>
    <r>
      <t xml:space="preserve">4315       </t>
    </r>
    <r>
      <rPr>
        <b/>
        <sz val="15"/>
        <rFont val="Arial"/>
        <family val="2"/>
      </rPr>
      <t> </t>
    </r>
  </si>
  <si>
    <r>
      <t xml:space="preserve">4319       </t>
    </r>
    <r>
      <rPr>
        <b/>
        <sz val="15"/>
        <rFont val="Arial"/>
        <family val="2"/>
      </rPr>
      <t> </t>
    </r>
  </si>
  <si>
    <r>
      <t xml:space="preserve">4321       </t>
    </r>
    <r>
      <rPr>
        <b/>
        <sz val="15"/>
        <rFont val="Arial"/>
        <family val="2"/>
      </rPr>
      <t> </t>
    </r>
  </si>
  <si>
    <r>
      <t xml:space="preserve">4322       </t>
    </r>
    <r>
      <rPr>
        <b/>
        <sz val="15"/>
        <rFont val="Arial"/>
        <family val="2"/>
      </rPr>
      <t> </t>
    </r>
  </si>
  <si>
    <r>
      <t xml:space="preserve">4323       </t>
    </r>
    <r>
      <rPr>
        <b/>
        <sz val="15"/>
        <rFont val="Arial"/>
        <family val="2"/>
      </rPr>
      <t> </t>
    </r>
  </si>
  <si>
    <r>
      <t xml:space="preserve">4328       </t>
    </r>
    <r>
      <rPr>
        <b/>
        <sz val="15"/>
        <rFont val="Arial"/>
        <family val="2"/>
      </rPr>
      <t> </t>
    </r>
  </si>
  <si>
    <r>
      <t xml:space="preserve">4338       </t>
    </r>
    <r>
      <rPr>
        <b/>
        <sz val="15"/>
        <rFont val="Arial"/>
        <family val="2"/>
      </rPr>
      <t> </t>
    </r>
  </si>
  <si>
    <r>
      <t xml:space="preserve">4341       </t>
    </r>
    <r>
      <rPr>
        <b/>
        <sz val="15"/>
        <rFont val="Arial"/>
        <family val="2"/>
      </rPr>
      <t> </t>
    </r>
  </si>
  <si>
    <r>
      <t xml:space="preserve">4342       </t>
    </r>
    <r>
      <rPr>
        <b/>
        <sz val="15"/>
        <rFont val="Arial"/>
        <family val="2"/>
      </rPr>
      <t> </t>
    </r>
  </si>
  <si>
    <r>
      <t xml:space="preserve">4344       </t>
    </r>
    <r>
      <rPr>
        <b/>
        <sz val="15"/>
        <rFont val="Arial"/>
        <family val="2"/>
      </rPr>
      <t> </t>
    </r>
  </si>
  <si>
    <r>
      <t xml:space="preserve">4349       </t>
    </r>
    <r>
      <rPr>
        <b/>
        <sz val="15"/>
        <rFont val="Arial"/>
        <family val="2"/>
      </rPr>
      <t> </t>
    </r>
  </si>
  <si>
    <r>
      <t xml:space="preserve">4350       </t>
    </r>
    <r>
      <rPr>
        <b/>
        <sz val="15"/>
        <rFont val="Arial"/>
        <family val="2"/>
      </rPr>
      <t> </t>
    </r>
  </si>
  <si>
    <r>
      <t xml:space="preserve">4352       </t>
    </r>
    <r>
      <rPr>
        <b/>
        <sz val="15"/>
        <rFont val="Arial"/>
        <family val="2"/>
      </rPr>
      <t> </t>
    </r>
  </si>
  <si>
    <r>
      <t xml:space="preserve">4353       </t>
    </r>
    <r>
      <rPr>
        <b/>
        <sz val="15"/>
        <rFont val="Arial"/>
        <family val="2"/>
      </rPr>
      <t> </t>
    </r>
  </si>
  <si>
    <r>
      <t xml:space="preserve">4355       </t>
    </r>
    <r>
      <rPr>
        <b/>
        <sz val="15"/>
        <rFont val="Arial"/>
        <family val="2"/>
      </rPr>
      <t> </t>
    </r>
  </si>
  <si>
    <r>
      <t xml:space="preserve">4357       </t>
    </r>
    <r>
      <rPr>
        <b/>
        <sz val="15"/>
        <rFont val="Arial"/>
        <family val="2"/>
      </rPr>
      <t> </t>
    </r>
  </si>
  <si>
    <r>
      <t xml:space="preserve">4359       </t>
    </r>
    <r>
      <rPr>
        <b/>
        <sz val="15"/>
        <rFont val="Arial"/>
        <family val="2"/>
      </rPr>
      <t> </t>
    </r>
  </si>
  <si>
    <r>
      <t xml:space="preserve">4360       </t>
    </r>
    <r>
      <rPr>
        <b/>
        <sz val="15"/>
        <rFont val="Arial"/>
        <family val="2"/>
      </rPr>
      <t> </t>
    </r>
  </si>
  <si>
    <r>
      <t xml:space="preserve">4361       </t>
    </r>
    <r>
      <rPr>
        <b/>
        <sz val="15"/>
        <rFont val="Arial"/>
        <family val="2"/>
      </rPr>
      <t> </t>
    </r>
  </si>
  <si>
    <r>
      <t xml:space="preserve">4371       </t>
    </r>
    <r>
      <rPr>
        <b/>
        <sz val="15"/>
        <rFont val="Arial"/>
        <family val="2"/>
      </rPr>
      <t> </t>
    </r>
  </si>
  <si>
    <r>
      <t xml:space="preserve">4379       </t>
    </r>
    <r>
      <rPr>
        <b/>
        <sz val="15"/>
        <rFont val="Arial"/>
        <family val="2"/>
      </rPr>
      <t> </t>
    </r>
  </si>
  <si>
    <r>
      <t xml:space="preserve">4381       </t>
    </r>
    <r>
      <rPr>
        <b/>
        <sz val="15"/>
        <rFont val="Arial"/>
        <family val="2"/>
      </rPr>
      <t> </t>
    </r>
  </si>
  <si>
    <r>
      <t xml:space="preserve">4382       </t>
    </r>
    <r>
      <rPr>
        <b/>
        <sz val="15"/>
        <rFont val="Arial"/>
        <family val="2"/>
      </rPr>
      <t> </t>
    </r>
  </si>
  <si>
    <r>
      <t xml:space="preserve">4384       </t>
    </r>
    <r>
      <rPr>
        <b/>
        <sz val="15"/>
        <rFont val="Arial"/>
        <family val="2"/>
      </rPr>
      <t> </t>
    </r>
  </si>
  <si>
    <r>
      <t xml:space="preserve">4387       </t>
    </r>
    <r>
      <rPr>
        <b/>
        <sz val="15"/>
        <rFont val="Arial"/>
        <family val="2"/>
      </rPr>
      <t> </t>
    </r>
  </si>
  <si>
    <r>
      <t xml:space="preserve">4402       </t>
    </r>
    <r>
      <rPr>
        <b/>
        <sz val="15"/>
        <rFont val="Arial"/>
        <family val="2"/>
      </rPr>
      <t> </t>
    </r>
  </si>
  <si>
    <r>
      <t xml:space="preserve">4403       </t>
    </r>
    <r>
      <rPr>
        <b/>
        <sz val="15"/>
        <rFont val="Arial"/>
        <family val="2"/>
      </rPr>
      <t> </t>
    </r>
  </si>
  <si>
    <r>
      <t xml:space="preserve">4404       </t>
    </r>
    <r>
      <rPr>
        <b/>
        <sz val="15"/>
        <rFont val="Arial"/>
        <family val="2"/>
      </rPr>
      <t> </t>
    </r>
  </si>
  <si>
    <r>
      <t xml:space="preserve">4405       </t>
    </r>
    <r>
      <rPr>
        <b/>
        <sz val="15"/>
        <rFont val="Arial"/>
        <family val="2"/>
      </rPr>
      <t> </t>
    </r>
  </si>
  <si>
    <r>
      <t xml:space="preserve">4407       </t>
    </r>
    <r>
      <rPr>
        <b/>
        <sz val="15"/>
        <rFont val="Arial"/>
        <family val="2"/>
      </rPr>
      <t> </t>
    </r>
  </si>
  <si>
    <r>
      <t xml:space="preserve">4410       </t>
    </r>
    <r>
      <rPr>
        <b/>
        <sz val="15"/>
        <rFont val="Arial"/>
        <family val="2"/>
      </rPr>
      <t> </t>
    </r>
  </si>
  <si>
    <r>
      <t xml:space="preserve">4411       </t>
    </r>
    <r>
      <rPr>
        <b/>
        <sz val="15"/>
        <rFont val="Arial"/>
        <family val="2"/>
      </rPr>
      <t> </t>
    </r>
  </si>
  <si>
    <t>САЛДО ГОТОВИНЕ НА КРАЈУ ГОДИНЕ                                              ( 4404+4405-4408)</t>
  </si>
  <si>
    <t>Образац 1.</t>
  </si>
  <si>
    <t>Образац 1Б.</t>
  </si>
  <si>
    <t>Образац 1A.</t>
  </si>
  <si>
    <t>Образац 8.</t>
  </si>
  <si>
    <t>Овлашћено лице:</t>
  </si>
  <si>
    <t>Предузеће : ЈП ЗЖС ОБРЕНОВАЦ</t>
  </si>
  <si>
    <t xml:space="preserve">Oвлашћено лице: </t>
  </si>
  <si>
    <t>31.12.2015.</t>
  </si>
  <si>
    <t>Образац 10</t>
  </si>
  <si>
    <t>ИЗВЕШТАЈ О ИНВЕСТИЦИЈАМА</t>
  </si>
  <si>
    <t>М.П.</t>
  </si>
  <si>
    <t>Образац 6</t>
  </si>
  <si>
    <t>1.</t>
  </si>
  <si>
    <t>2.</t>
  </si>
  <si>
    <t>3.</t>
  </si>
  <si>
    <t>4.</t>
  </si>
  <si>
    <t>5.</t>
  </si>
  <si>
    <t>6.</t>
  </si>
  <si>
    <t>7.</t>
  </si>
  <si>
    <t>Редни број</t>
  </si>
  <si>
    <t>Прималац</t>
  </si>
  <si>
    <t>Намена</t>
  </si>
  <si>
    <t>Износ</t>
  </si>
  <si>
    <t>Образац 7</t>
  </si>
  <si>
    <t>Пословна година</t>
  </si>
  <si>
    <t>Година уплате у буџет</t>
  </si>
  <si>
    <t>Износ уплаћен у буџет по основу добити из претходне године</t>
  </si>
  <si>
    <t>Правни основ (број одлуке Владе)</t>
  </si>
  <si>
    <t>Датум уплате</t>
  </si>
  <si>
    <t>Образац 11.</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</si>
  <si>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</si>
  <si>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</si>
  <si>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</si>
  <si>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</si>
  <si>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</si>
  <si>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</si>
  <si>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</si>
  <si>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</si>
  <si>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</si>
  <si>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</si>
  <si>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</si>
  <si>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</si>
  <si>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Остали приходи из буџета</t>
  </si>
  <si>
    <t xml:space="preserve">ДИНАМИКА ЗАПОСЛЕНИХ </t>
  </si>
  <si>
    <t>Број ангажованих по основу уговора (рад ван радног односа)</t>
  </si>
  <si>
    <t>8.</t>
  </si>
  <si>
    <t>9.</t>
  </si>
  <si>
    <t>Овлашћено лице: _______________________</t>
  </si>
  <si>
    <t>Oвлашћено лицe:</t>
  </si>
  <si>
    <t xml:space="preserve">                                                                   Образац 3.</t>
  </si>
  <si>
    <t>Овлашћено лице:  __________________________</t>
  </si>
  <si>
    <t>Oвлашћено лице: __________________________</t>
  </si>
  <si>
    <t>4340а</t>
  </si>
  <si>
    <t>Претходна година
2015</t>
  </si>
  <si>
    <t>Реализација 
01.01-31.12.2015.      Претходна година</t>
  </si>
  <si>
    <t>План за
01.01-31.12.2016.             Текућа година</t>
  </si>
  <si>
    <t>31.03.2016.</t>
  </si>
  <si>
    <t>30.06.2016.</t>
  </si>
  <si>
    <t>30.09.2016.</t>
  </si>
  <si>
    <t>31.12.2016.</t>
  </si>
  <si>
    <t>Замена одсутне запослене због коришћења породиљског боловања и боловања ради неге детета</t>
  </si>
  <si>
    <t>Несметано одвијање процеса рада Предузећа</t>
  </si>
  <si>
    <t>Реализација 
01.01-31.12.2015.      претходна година</t>
  </si>
  <si>
    <t>План за
01.01-31.12.2016.             текућа година</t>
  </si>
  <si>
    <t xml:space="preserve">Стање на дан 
31.12.2015.
</t>
  </si>
  <si>
    <t xml:space="preserve">Планирано стање 
на дан 31.12.2016. </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</si>
  <si>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</si>
  <si>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</si>
  <si>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</si>
  <si>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</si>
  <si>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</si>
  <si>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</si>
  <si>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</si>
  <si>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</si>
  <si>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</si>
  <si>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 xml:space="preserve">План  </t>
  </si>
  <si>
    <t xml:space="preserve">Реализација  </t>
  </si>
  <si>
    <t xml:space="preserve">           Текућа година - укупно</t>
  </si>
  <si>
    <t xml:space="preserve">                 01.01.-31.03.2016.</t>
  </si>
  <si>
    <t xml:space="preserve">             01.01.-30.06.2016.</t>
  </si>
  <si>
    <t>01.01.-31.12.2016.</t>
  </si>
  <si>
    <t>Инструмент за мерење полена-клопка</t>
  </si>
  <si>
    <t>Уговоре-ни износ кредита</t>
  </si>
  <si>
    <r>
      <t xml:space="preserve">Гаранци-ја држа-ве </t>
    </r>
    <r>
      <rPr>
        <sz val="8"/>
        <rFont val="Arial"/>
        <family val="2"/>
      </rPr>
      <t>ДА/НЕ</t>
    </r>
  </si>
  <si>
    <t xml:space="preserve">Износ уплаћен у буџет по основу добити из претходних година </t>
  </si>
  <si>
    <t>9=4+7</t>
  </si>
  <si>
    <t xml:space="preserve">Укупно уплаћено у буџет 
</t>
  </si>
  <si>
    <t>Укупна остварена нето добит</t>
  </si>
  <si>
    <r>
      <t xml:space="preserve"> 201_ </t>
    </r>
    <r>
      <rPr>
        <sz val="6"/>
        <rFont val="Times New Roman"/>
        <family val="1"/>
      </rPr>
      <t>1</t>
    </r>
  </si>
  <si>
    <t xml:space="preserve"> 201_ </t>
  </si>
  <si>
    <t xml:space="preserve"> 201_</t>
  </si>
  <si>
    <r>
      <t xml:space="preserve">201_ </t>
    </r>
    <r>
      <rPr>
        <sz val="6"/>
        <rFont val="Times New Roman"/>
        <family val="1"/>
      </rPr>
      <t>2</t>
    </r>
  </si>
  <si>
    <t>201_</t>
  </si>
  <si>
    <r>
      <rPr>
        <sz val="6"/>
        <rFont val="Times New Roman"/>
        <family val="1"/>
      </rPr>
      <t>1</t>
    </r>
    <r>
      <rPr>
        <sz val="12"/>
        <rFont val="Times New Roman"/>
        <family val="1"/>
      </rPr>
      <t xml:space="preserve"> претходна година</t>
    </r>
  </si>
  <si>
    <r>
      <t xml:space="preserve">2 </t>
    </r>
    <r>
      <rPr>
        <sz val="12"/>
        <rFont val="Times New Roman"/>
        <family val="1"/>
      </rPr>
      <t>текућа година</t>
    </r>
  </si>
  <si>
    <r>
      <t xml:space="preserve">Правни основ уплате из претходних година </t>
    </r>
    <r>
      <rPr>
        <b/>
        <sz val="6"/>
        <rFont val="Times New Roman"/>
        <family val="1"/>
      </rPr>
      <t>3</t>
    </r>
  </si>
  <si>
    <r>
      <t>3</t>
    </r>
    <r>
      <rPr>
        <sz val="12"/>
        <rFont val="Times New Roman"/>
        <family val="1"/>
      </rPr>
      <t xml:space="preserve"> навести основ уплате (нпр: нераспоређена добит,уплате по основу обавеза из претходног периода)</t>
    </r>
  </si>
  <si>
    <t>План за
01.01-31.12.2015.             Претходна  година</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</si>
  <si>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</si>
  <si>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</si>
  <si>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</si>
  <si>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</si>
  <si>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</si>
  <si>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</si>
  <si>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</si>
  <si>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</si>
  <si>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План за период 01.01-31.12.2016. година</t>
  </si>
  <si>
    <t>Период од 01.01. до 31.03.2016.година</t>
  </si>
  <si>
    <t>Период од 01.01. до 30.06.2016.</t>
  </si>
  <si>
    <t>Период од 01.01. до 30.09.2016.</t>
  </si>
  <si>
    <t>Период од 01.01. до 31.12.2016.</t>
  </si>
  <si>
    <t xml:space="preserve">     Овлашћено лице: ________________________</t>
  </si>
  <si>
    <t>* Под осталим приходима из буџета сматрају се сви приходи који нису субвенције (нпр. додела средстава из буџета по јавном</t>
  </si>
  <si>
    <t xml:space="preserve"> позиву, конкурсу и сл).</t>
  </si>
  <si>
    <t>Укупно у динарима</t>
  </si>
  <si>
    <t>Датум: 20.04.2016.година</t>
  </si>
  <si>
    <t xml:space="preserve">                                                                         </t>
  </si>
  <si>
    <t xml:space="preserve">НЕТО ДОБИТ </t>
  </si>
  <si>
    <t>Остала  некретнине и опрема (мобилијар, ограда са капијом и жицом)</t>
  </si>
  <si>
    <t>Култивисана имовина (дрвореди и пројекти истих)</t>
  </si>
  <si>
    <t>у 000 динара</t>
  </si>
  <si>
    <t>Група рачуна, рачун</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</si>
  <si>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</si>
  <si>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</si>
  <si>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</si>
  <si>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</si>
  <si>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</si>
  <si>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</si>
  <si>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</si>
  <si>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</si>
  <si>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</si>
  <si>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</si>
  <si>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</si>
  <si>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</si>
  <si>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</si>
  <si>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</si>
  <si>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</si>
  <si>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</si>
  <si>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</si>
  <si>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</si>
  <si>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</si>
  <si>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</si>
  <si>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</si>
  <si>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</si>
  <si>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</si>
  <si>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</si>
  <si>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</si>
  <si>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</si>
  <si>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</si>
  <si>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</si>
  <si>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</si>
  <si>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</si>
  <si>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</si>
  <si>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</si>
  <si>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</si>
  <si>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</si>
  <si>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</si>
  <si>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</si>
  <si>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</si>
  <si>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</si>
  <si>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</si>
  <si>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</si>
  <si>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</si>
  <si>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</si>
  <si>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</si>
  <si>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</si>
  <si>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</si>
  <si>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</si>
  <si>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</si>
  <si>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</si>
  <si>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t>
  </si>
  <si>
    <t xml:space="preserve">                                                                        И ДАТЕ АВАНСЕ И ДРУГА ПОТРАЖИВАЊА  </t>
  </si>
  <si>
    <t>Овлашћено лице: __________________________</t>
  </si>
  <si>
    <t>Датум: 20.07.2016.година</t>
  </si>
  <si>
    <t>Датум:20.07.2016.година</t>
  </si>
  <si>
    <t xml:space="preserve">Индекс 
 период 01.04.-30.06.2016./ текућа година </t>
  </si>
  <si>
    <t xml:space="preserve">Датум:20.07.2016. година                                                                                                                         </t>
  </si>
  <si>
    <t>Стање кредитне задужености 
на 30.06.2016. године у оригиналној валути</t>
  </si>
  <si>
    <t>Стање кредитне задужености 
на 30.06.2016. године у динарима</t>
  </si>
  <si>
    <t>20.07.2016. година</t>
  </si>
  <si>
    <t>20.07.2016.година</t>
  </si>
  <si>
    <t>Стање на дан 31.03.2016. године*</t>
  </si>
  <si>
    <t xml:space="preserve">Индекс 
 период 30.06.2016./ план текућа година </t>
  </si>
  <si>
    <t>Обреновац, 20.07.2016.година</t>
  </si>
  <si>
    <t xml:space="preserve">Индекс 
 период 30.06.2016./ програм текућа година </t>
  </si>
  <si>
    <t>Стање на дан 30.06.2016. године**</t>
  </si>
  <si>
    <t>Напомена: Једно  лице је ангажовано  по уговору о привремено повременим пословима  до  23.06.2016.године</t>
  </si>
  <si>
    <t xml:space="preserve">Датум: 20.07.2016.година                                                                                                                                                   </t>
  </si>
  <si>
    <t xml:space="preserve"> на дан 30.06.2016. године</t>
  </si>
  <si>
    <t>Индекс период  30.06.2016.год./  31.12.2016.год.</t>
  </si>
  <si>
    <t xml:space="preserve">                                                                        01.01.-30.09.2016.</t>
  </si>
  <si>
    <t xml:space="preserve">                                                                                                 на дан 30.06.2016.година</t>
  </si>
  <si>
    <t>Реализација 01.01.-30.06.2016.текућа година</t>
  </si>
  <si>
    <t>План 01.01.-30.06.2016.текућа година</t>
  </si>
  <si>
    <t>Период  01.01.2016. до 30.06.2016.текућа година</t>
  </si>
  <si>
    <t>у периоду од 01.01.2016. до 30.06.2016.текућа година</t>
  </si>
  <si>
    <t xml:space="preserve">          Период 01.01.-30.06.2016.</t>
  </si>
  <si>
    <t xml:space="preserve">Индекс 
 период 01.01.-30.06.2016/ план текућа година </t>
  </si>
  <si>
    <t>период 01.01.-30.06.2016.</t>
  </si>
</sst>
</file>

<file path=xl/styles.xml><?xml version="1.0" encoding="utf-8"?>
<styleSheet xmlns="http://schemas.openxmlformats.org/spreadsheetml/2006/main">
  <numFmts count="2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0.00\ _D_i_n_.;[Red]#,##0.00\ _D_i_n_."/>
  </numFmts>
  <fonts count="10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1"/>
      <name val="Times New Roman"/>
      <family val="1"/>
    </font>
    <font>
      <sz val="20"/>
      <name val="Times New Roman"/>
      <family val="1"/>
    </font>
    <font>
      <sz val="20"/>
      <name val="Arial"/>
      <family val="2"/>
    </font>
    <font>
      <sz val="10"/>
      <name val="Times New Roman"/>
      <family val="1"/>
    </font>
    <font>
      <b/>
      <sz val="10"/>
      <name val="Times New Roman"/>
      <family val="1"/>
    </font>
    <font>
      <b/>
      <sz val="7"/>
      <color indexed="8"/>
      <name val="Times New Roman"/>
      <family val="1"/>
    </font>
    <font>
      <b/>
      <sz val="9"/>
      <color indexed="8"/>
      <name val="Times New Roman"/>
      <family val="1"/>
    </font>
    <font>
      <sz val="9"/>
      <color indexed="8"/>
      <name val="Times New Roman"/>
      <family val="1"/>
    </font>
    <font>
      <sz val="7"/>
      <color indexed="8"/>
      <name val="Times New Roman"/>
      <family val="1"/>
    </font>
    <font>
      <b/>
      <sz val="10"/>
      <name val="Arial"/>
      <family val="2"/>
    </font>
    <font>
      <b/>
      <sz val="9"/>
      <name val="Times New Roman"/>
      <family val="1"/>
    </font>
    <font>
      <sz val="12"/>
      <name val="Arial"/>
      <family val="2"/>
    </font>
    <font>
      <b/>
      <sz val="9"/>
      <name val="Arial"/>
      <family val="2"/>
    </font>
    <font>
      <sz val="15"/>
      <name val="Times New Roman"/>
      <family val="1"/>
    </font>
    <font>
      <sz val="15"/>
      <name val="Arial"/>
      <family val="2"/>
    </font>
    <font>
      <b/>
      <sz val="15"/>
      <name val="Arial"/>
      <family val="2"/>
    </font>
    <font>
      <b/>
      <sz val="12"/>
      <name val="Arial"/>
      <family val="2"/>
    </font>
    <font>
      <sz val="14"/>
      <name val="Arial"/>
      <family val="2"/>
    </font>
    <font>
      <sz val="9"/>
      <name val="Arial"/>
      <family val="2"/>
    </font>
    <font>
      <sz val="11"/>
      <name val="Arial"/>
      <family val="2"/>
    </font>
    <font>
      <b/>
      <sz val="14"/>
      <name val="Arial"/>
      <family val="2"/>
    </font>
    <font>
      <b/>
      <sz val="15"/>
      <name val="Times New Roman"/>
      <family val="1"/>
    </font>
    <font>
      <sz val="14"/>
      <name val="Times New Roman"/>
      <family val="1"/>
    </font>
    <font>
      <sz val="16"/>
      <name val="Times New Roman"/>
      <family val="1"/>
    </font>
    <font>
      <sz val="6"/>
      <name val="Times New Roman"/>
      <family val="1"/>
    </font>
    <font>
      <b/>
      <sz val="6"/>
      <name val="Times New Roman"/>
      <family val="1"/>
    </font>
    <font>
      <sz val="13"/>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
      <color indexed="8"/>
      <name val="Times New Roman"/>
      <family val="1"/>
    </font>
    <font>
      <sz val="12"/>
      <color indexed="8"/>
      <name val="Times New Roman"/>
      <family val="1"/>
    </font>
    <font>
      <sz val="15"/>
      <color indexed="8"/>
      <name val="Times New Roman"/>
      <family val="1"/>
    </font>
    <font>
      <sz val="15"/>
      <color indexed="8"/>
      <name val="Arial"/>
      <family val="2"/>
    </font>
    <font>
      <b/>
      <sz val="15"/>
      <color indexed="8"/>
      <name val="Arial"/>
      <family val="2"/>
    </font>
    <font>
      <sz val="10"/>
      <color indexed="10"/>
      <name val="Arial"/>
      <family val="2"/>
    </font>
    <font>
      <b/>
      <sz val="10"/>
      <color indexed="10"/>
      <name val="Arial"/>
      <family val="2"/>
    </font>
    <font>
      <sz val="11"/>
      <color indexed="10"/>
      <name val="Times New Roman"/>
      <family val="1"/>
    </font>
    <font>
      <b/>
      <sz val="15"/>
      <color indexed="8"/>
      <name val="Times New Roman"/>
      <family val="1"/>
    </font>
    <font>
      <b/>
      <sz val="12"/>
      <color indexed="8"/>
      <name val="Arial"/>
      <family val="2"/>
    </font>
    <font>
      <sz val="10"/>
      <color indexed="8"/>
      <name val="Times New Roman"/>
      <family val="1"/>
    </font>
    <font>
      <b/>
      <sz val="15"/>
      <color indexed="10"/>
      <name val="Times New Roman"/>
      <family val="1"/>
    </font>
    <font>
      <sz val="12"/>
      <color indexed="8"/>
      <name val="Arial"/>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Times New Roman"/>
      <family val="1"/>
    </font>
    <font>
      <b/>
      <sz val="11"/>
      <color theme="1"/>
      <name val="Times New Roman"/>
      <family val="1"/>
    </font>
    <font>
      <sz val="9"/>
      <color theme="1"/>
      <name val="Times New Roman"/>
      <family val="1"/>
    </font>
    <font>
      <sz val="7"/>
      <color theme="1"/>
      <name val="Times New Roman"/>
      <family val="1"/>
    </font>
    <font>
      <b/>
      <sz val="7"/>
      <color theme="1"/>
      <name val="Times New Roman"/>
      <family val="1"/>
    </font>
    <font>
      <sz val="1"/>
      <color theme="1"/>
      <name val="Times New Roman"/>
      <family val="1"/>
    </font>
    <font>
      <sz val="12"/>
      <color theme="1"/>
      <name val="Times New Roman"/>
      <family val="1"/>
    </font>
    <font>
      <sz val="15"/>
      <color theme="1"/>
      <name val="Times New Roman"/>
      <family val="1"/>
    </font>
    <font>
      <sz val="15"/>
      <color theme="1"/>
      <name val="Arial"/>
      <family val="2"/>
    </font>
    <font>
      <b/>
      <sz val="15"/>
      <color theme="1"/>
      <name val="Arial"/>
      <family val="2"/>
    </font>
    <font>
      <sz val="10"/>
      <color rgb="FFFF0000"/>
      <name val="Arial"/>
      <family val="2"/>
    </font>
    <font>
      <b/>
      <sz val="10"/>
      <color rgb="FFFF0000"/>
      <name val="Arial"/>
      <family val="2"/>
    </font>
    <font>
      <sz val="11"/>
      <color rgb="FFFF0000"/>
      <name val="Times New Roman"/>
      <family val="1"/>
    </font>
    <font>
      <b/>
      <sz val="15"/>
      <color theme="1"/>
      <name val="Times New Roman"/>
      <family val="1"/>
    </font>
    <font>
      <b/>
      <sz val="12"/>
      <color rgb="FF000000"/>
      <name val="Arial"/>
      <family val="2"/>
    </font>
    <font>
      <b/>
      <sz val="12"/>
      <color theme="1"/>
      <name val="Arial"/>
      <family val="2"/>
    </font>
    <font>
      <sz val="10"/>
      <color theme="1"/>
      <name val="Times New Roman"/>
      <family val="1"/>
    </font>
    <font>
      <b/>
      <sz val="15"/>
      <color rgb="FFFF0000"/>
      <name val="Times New Roman"/>
      <family val="1"/>
    </font>
    <font>
      <b/>
      <sz val="10"/>
      <color theme="1"/>
      <name val="Times New Roman"/>
      <family val="1"/>
    </font>
    <font>
      <sz val="12"/>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74" fillId="2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29" borderId="1" applyNumberFormat="0" applyAlignment="0" applyProtection="0"/>
    <xf numFmtId="0" fontId="79" fillId="0" borderId="6" applyNumberFormat="0" applyFill="0" applyAlignment="0" applyProtection="0"/>
    <xf numFmtId="0" fontId="80" fillId="30" borderId="0" applyNumberFormat="0" applyBorder="0" applyAlignment="0" applyProtection="0"/>
    <xf numFmtId="0" fontId="0" fillId="0" borderId="0">
      <alignment/>
      <protection/>
    </xf>
    <xf numFmtId="0" fontId="0" fillId="31" borderId="7" applyNumberFormat="0" applyFont="0" applyAlignment="0" applyProtection="0"/>
    <xf numFmtId="0" fontId="81" fillId="26"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4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vertical="center"/>
    </xf>
    <xf numFmtId="0" fontId="9" fillId="0" borderId="0" xfId="0" applyFont="1" applyAlignment="1">
      <alignment/>
    </xf>
    <xf numFmtId="0" fontId="10" fillId="0" borderId="0" xfId="0" applyFont="1" applyAlignment="1">
      <alignment/>
    </xf>
    <xf numFmtId="0" fontId="0" fillId="0" borderId="0" xfId="0" applyFont="1" applyAlignment="1">
      <alignment/>
    </xf>
    <xf numFmtId="0" fontId="85" fillId="0" borderId="0" xfId="0" applyFont="1" applyAlignment="1">
      <alignment vertical="center"/>
    </xf>
    <xf numFmtId="0" fontId="86" fillId="0" borderId="10" xfId="0" applyFont="1" applyBorder="1" applyAlignment="1">
      <alignment vertical="center" wrapText="1"/>
    </xf>
    <xf numFmtId="0" fontId="87" fillId="0" borderId="10" xfId="0" applyFont="1" applyBorder="1" applyAlignment="1">
      <alignment horizontal="center" vertical="center" wrapText="1"/>
    </xf>
    <xf numFmtId="0" fontId="0" fillId="0" borderId="10" xfId="0" applyBorder="1" applyAlignment="1">
      <alignment/>
    </xf>
    <xf numFmtId="0" fontId="88" fillId="0" borderId="10" xfId="0" applyFont="1" applyBorder="1" applyAlignment="1">
      <alignment horizontal="right" vertical="center" wrapText="1"/>
    </xf>
    <xf numFmtId="0" fontId="87" fillId="0" borderId="10" xfId="0" applyFont="1" applyBorder="1" applyAlignment="1">
      <alignment vertical="center" wrapText="1"/>
    </xf>
    <xf numFmtId="0" fontId="89" fillId="0" borderId="10" xfId="0" applyFont="1" applyBorder="1" applyAlignment="1">
      <alignment horizontal="center" vertical="center" wrapText="1"/>
    </xf>
    <xf numFmtId="0" fontId="90" fillId="0" borderId="0" xfId="0" applyFont="1" applyAlignment="1">
      <alignment horizontal="center" vertical="center"/>
    </xf>
    <xf numFmtId="0" fontId="86" fillId="0" borderId="10" xfId="0" applyFont="1" applyBorder="1" applyAlignment="1">
      <alignment horizontal="right" vertical="center" wrapText="1"/>
    </xf>
    <xf numFmtId="0" fontId="86" fillId="0" borderId="10" xfId="0" applyFont="1" applyBorder="1" applyAlignment="1">
      <alignment horizontal="center" vertical="center" wrapText="1"/>
    </xf>
    <xf numFmtId="0" fontId="2" fillId="0" borderId="0" xfId="0" applyFont="1" applyBorder="1" applyAlignment="1">
      <alignment vertical="center"/>
    </xf>
    <xf numFmtId="4" fontId="2" fillId="0" borderId="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89" fillId="0" borderId="10" xfId="0" applyFont="1" applyBorder="1" applyAlignment="1">
      <alignment horizontal="right" vertical="center" wrapText="1"/>
    </xf>
    <xf numFmtId="0" fontId="85" fillId="0" borderId="10" xfId="0" applyFont="1" applyBorder="1" applyAlignment="1">
      <alignment horizontal="center" vertical="center" wrapText="1"/>
    </xf>
    <xf numFmtId="0" fontId="85" fillId="0" borderId="10" xfId="0" applyFont="1" applyBorder="1" applyAlignment="1">
      <alignment vertical="center" wrapText="1"/>
    </xf>
    <xf numFmtId="0" fontId="85" fillId="0" borderId="10" xfId="0" applyFont="1" applyBorder="1" applyAlignment="1">
      <alignment horizontal="right" vertical="center" wrapText="1"/>
    </xf>
    <xf numFmtId="0" fontId="91" fillId="0" borderId="0" xfId="0" applyFont="1" applyAlignment="1">
      <alignment horizontal="center" vertical="center"/>
    </xf>
    <xf numFmtId="0" fontId="4" fillId="0" borderId="10" xfId="0" applyFont="1" applyBorder="1" applyAlignment="1">
      <alignment horizontal="center" vertical="center" wrapText="1"/>
    </xf>
    <xf numFmtId="0" fontId="0" fillId="0" borderId="0" xfId="0" applyBorder="1" applyAlignment="1">
      <alignment/>
    </xf>
    <xf numFmtId="0" fontId="17" fillId="0" borderId="0" xfId="0" applyFont="1" applyAlignment="1">
      <alignment/>
    </xf>
    <xf numFmtId="0" fontId="8" fillId="0" borderId="0" xfId="0" applyFont="1" applyAlignment="1">
      <alignment horizontal="right"/>
    </xf>
    <xf numFmtId="3" fontId="2" fillId="0" borderId="0" xfId="0" applyNumberFormat="1" applyFont="1" applyBorder="1" applyAlignment="1">
      <alignment vertical="center"/>
    </xf>
    <xf numFmtId="0" fontId="89" fillId="32" borderId="10" xfId="0" applyFont="1" applyFill="1" applyBorder="1" applyAlignment="1">
      <alignment horizontal="right" vertical="center" wrapText="1"/>
    </xf>
    <xf numFmtId="0" fontId="85" fillId="32" borderId="10" xfId="0" applyFont="1" applyFill="1" applyBorder="1" applyAlignment="1">
      <alignment horizontal="center" vertical="center" wrapText="1"/>
    </xf>
    <xf numFmtId="0" fontId="85" fillId="32" borderId="10" xfId="0" applyFont="1" applyFill="1" applyBorder="1" applyAlignment="1">
      <alignment vertical="center" wrapText="1"/>
    </xf>
    <xf numFmtId="4" fontId="1" fillId="0" borderId="0" xfId="0" applyNumberFormat="1" applyFont="1" applyFill="1" applyBorder="1" applyAlignment="1">
      <alignment horizontal="center" vertical="center"/>
    </xf>
    <xf numFmtId="4" fontId="2" fillId="0" borderId="0" xfId="0" applyNumberFormat="1" applyFont="1" applyFill="1" applyBorder="1" applyAlignment="1">
      <alignment vertical="center"/>
    </xf>
    <xf numFmtId="4" fontId="0" fillId="0" borderId="0" xfId="0" applyNumberFormat="1" applyAlignment="1">
      <alignment/>
    </xf>
    <xf numFmtId="4" fontId="0" fillId="0" borderId="11" xfId="0" applyNumberFormat="1" applyBorder="1" applyAlignment="1">
      <alignment/>
    </xf>
    <xf numFmtId="1" fontId="4" fillId="0" borderId="10" xfId="0" applyNumberFormat="1" applyFont="1" applyBorder="1" applyAlignment="1">
      <alignment horizontal="center" vertical="center" wrapText="1"/>
    </xf>
    <xf numFmtId="0" fontId="0" fillId="0" borderId="0" xfId="0" applyAlignment="1">
      <alignment horizontal="center"/>
    </xf>
    <xf numFmtId="3" fontId="22" fillId="0" borderId="10" xfId="0" applyNumberFormat="1" applyFont="1" applyBorder="1" applyAlignment="1">
      <alignment/>
    </xf>
    <xf numFmtId="0" fontId="22" fillId="0" borderId="10" xfId="0" applyFont="1" applyBorder="1" applyAlignment="1">
      <alignment/>
    </xf>
    <xf numFmtId="3" fontId="22" fillId="0" borderId="10" xfId="0" applyNumberFormat="1" applyFont="1" applyBorder="1" applyAlignment="1" applyProtection="1">
      <alignment vertical="center"/>
      <protection/>
    </xf>
    <xf numFmtId="0" fontId="22" fillId="0" borderId="12" xfId="0" applyFont="1" applyBorder="1" applyAlignment="1">
      <alignment/>
    </xf>
    <xf numFmtId="3" fontId="22" fillId="0" borderId="12" xfId="0" applyNumberFormat="1" applyFont="1" applyBorder="1" applyAlignment="1">
      <alignment/>
    </xf>
    <xf numFmtId="0" fontId="22" fillId="0" borderId="0" xfId="0" applyFont="1" applyAlignment="1">
      <alignment/>
    </xf>
    <xf numFmtId="3" fontId="11"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18" fillId="0" borderId="0" xfId="0" applyNumberFormat="1" applyFont="1" applyBorder="1" applyAlignment="1">
      <alignment horizontal="left" vertical="center" wrapText="1"/>
    </xf>
    <xf numFmtId="3" fontId="2" fillId="0" borderId="0" xfId="0" applyNumberFormat="1" applyFont="1" applyBorder="1" applyAlignment="1">
      <alignment horizontal="center" vertical="center" wrapText="1"/>
    </xf>
    <xf numFmtId="3" fontId="19" fillId="0" borderId="0" xfId="0" applyNumberFormat="1" applyFont="1" applyBorder="1" applyAlignment="1">
      <alignment horizontal="center" vertical="center"/>
    </xf>
    <xf numFmtId="3" fontId="22" fillId="0" borderId="10" xfId="0" applyNumberFormat="1" applyFont="1" applyBorder="1" applyAlignment="1">
      <alignment horizontal="center" vertical="center"/>
    </xf>
    <xf numFmtId="3" fontId="92" fillId="0" borderId="10" xfId="0" applyNumberFormat="1" applyFont="1" applyBorder="1" applyAlignment="1">
      <alignment vertical="center" wrapText="1"/>
    </xf>
    <xf numFmtId="3" fontId="22" fillId="0" borderId="10" xfId="0" applyNumberFormat="1" applyFont="1" applyBorder="1" applyAlignment="1">
      <alignment/>
    </xf>
    <xf numFmtId="3" fontId="23" fillId="0" borderId="10" xfId="0" applyNumberFormat="1" applyFont="1" applyBorder="1" applyAlignment="1">
      <alignment/>
    </xf>
    <xf numFmtId="3" fontId="23" fillId="32" borderId="10" xfId="0" applyNumberFormat="1" applyFont="1" applyFill="1" applyBorder="1" applyAlignment="1">
      <alignment/>
    </xf>
    <xf numFmtId="3" fontId="22" fillId="32" borderId="10" xfId="0" applyNumberFormat="1" applyFont="1" applyFill="1" applyBorder="1" applyAlignment="1">
      <alignment/>
    </xf>
    <xf numFmtId="3" fontId="22" fillId="0" borderId="0" xfId="0" applyNumberFormat="1" applyFont="1" applyAlignment="1">
      <alignment horizontal="right"/>
    </xf>
    <xf numFmtId="3" fontId="22" fillId="0" borderId="10" xfId="0" applyNumberFormat="1" applyFont="1" applyBorder="1" applyAlignment="1">
      <alignment horizontal="right"/>
    </xf>
    <xf numFmtId="4" fontId="21" fillId="0" borderId="0" xfId="0" applyNumberFormat="1" applyFont="1" applyFill="1" applyBorder="1" applyAlignment="1">
      <alignment horizontal="right" vertical="center"/>
    </xf>
    <xf numFmtId="3" fontId="23" fillId="0" borderId="10" xfId="0" applyNumberFormat="1" applyFont="1" applyBorder="1" applyAlignment="1">
      <alignment horizontal="right"/>
    </xf>
    <xf numFmtId="4" fontId="2" fillId="0" borderId="0" xfId="0" applyNumberFormat="1" applyFont="1" applyFill="1" applyBorder="1" applyAlignment="1">
      <alignment horizontal="center" vertical="center"/>
    </xf>
    <xf numFmtId="3" fontId="22" fillId="0" borderId="13" xfId="0" applyNumberFormat="1" applyFont="1" applyBorder="1" applyAlignment="1">
      <alignment horizontal="center" vertical="center"/>
    </xf>
    <xf numFmtId="0" fontId="12" fillId="0" borderId="0" xfId="0" applyFont="1" applyAlignment="1">
      <alignment/>
    </xf>
    <xf numFmtId="0" fontId="26" fillId="0" borderId="10" xfId="0" applyFont="1" applyBorder="1" applyAlignment="1">
      <alignment/>
    </xf>
    <xf numFmtId="0" fontId="26" fillId="0" borderId="10" xfId="0" applyFont="1" applyBorder="1" applyAlignment="1">
      <alignment wrapText="1"/>
    </xf>
    <xf numFmtId="0" fontId="17" fillId="0" borderId="0" xfId="0" applyFont="1" applyAlignment="1">
      <alignment horizontal="center"/>
    </xf>
    <xf numFmtId="0" fontId="0" fillId="0" borderId="10" xfId="0" applyBorder="1" applyAlignment="1">
      <alignment horizontal="center"/>
    </xf>
    <xf numFmtId="0" fontId="0" fillId="0" borderId="14" xfId="0" applyBorder="1" applyAlignment="1">
      <alignment/>
    </xf>
    <xf numFmtId="0" fontId="0" fillId="0" borderId="15" xfId="0" applyBorder="1" applyAlignment="1">
      <alignment/>
    </xf>
    <xf numFmtId="0" fontId="26" fillId="0" borderId="0" xfId="0" applyFont="1" applyAlignment="1">
      <alignment/>
    </xf>
    <xf numFmtId="0" fontId="26" fillId="0" borderId="16" xfId="0" applyFont="1" applyBorder="1" applyAlignment="1">
      <alignment/>
    </xf>
    <xf numFmtId="0" fontId="26" fillId="0" borderId="17" xfId="0" applyFont="1" applyBorder="1" applyAlignment="1">
      <alignment/>
    </xf>
    <xf numFmtId="0" fontId="26" fillId="0" borderId="18" xfId="0" applyFont="1" applyBorder="1" applyAlignment="1">
      <alignment wrapText="1"/>
    </xf>
    <xf numFmtId="0" fontId="17" fillId="0" borderId="15" xfId="0" applyFont="1" applyBorder="1" applyAlignment="1">
      <alignment/>
    </xf>
    <xf numFmtId="0" fontId="20" fillId="0" borderId="19" xfId="0" applyFont="1" applyBorder="1" applyAlignment="1">
      <alignment/>
    </xf>
    <xf numFmtId="0" fontId="20" fillId="0" borderId="18" xfId="0" applyFont="1" applyBorder="1" applyAlignment="1">
      <alignment horizontal="center" wrapText="1"/>
    </xf>
    <xf numFmtId="0" fontId="17" fillId="0" borderId="20" xfId="0" applyFont="1" applyBorder="1" applyAlignment="1">
      <alignment/>
    </xf>
    <xf numFmtId="0" fontId="17" fillId="0" borderId="20" xfId="0" applyFont="1" applyBorder="1" applyAlignment="1">
      <alignment horizontal="center"/>
    </xf>
    <xf numFmtId="0" fontId="20" fillId="0" borderId="16" xfId="0" applyFont="1" applyBorder="1" applyAlignment="1">
      <alignment/>
    </xf>
    <xf numFmtId="0" fontId="20" fillId="0" borderId="16" xfId="0" applyFont="1" applyBorder="1" applyAlignment="1">
      <alignment/>
    </xf>
    <xf numFmtId="0" fontId="0" fillId="0" borderId="15" xfId="0" applyBorder="1" applyAlignment="1">
      <alignment wrapText="1"/>
    </xf>
    <xf numFmtId="0" fontId="0" fillId="0" borderId="21" xfId="0" applyFont="1" applyBorder="1" applyAlignment="1">
      <alignment wrapText="1"/>
    </xf>
    <xf numFmtId="0" fontId="17" fillId="0" borderId="18" xfId="0" applyFont="1" applyBorder="1" applyAlignment="1">
      <alignment horizontal="center"/>
    </xf>
    <xf numFmtId="0" fontId="0" fillId="0" borderId="18" xfId="0" applyBorder="1" applyAlignment="1">
      <alignment horizontal="center" wrapText="1"/>
    </xf>
    <xf numFmtId="0" fontId="0" fillId="0" borderId="15" xfId="0" applyBorder="1" applyAlignment="1">
      <alignment horizontal="center"/>
    </xf>
    <xf numFmtId="0" fontId="0" fillId="0" borderId="18" xfId="0" applyBorder="1" applyAlignment="1">
      <alignment/>
    </xf>
    <xf numFmtId="0" fontId="0" fillId="0" borderId="18" xfId="0" applyBorder="1" applyAlignment="1">
      <alignment wrapText="1"/>
    </xf>
    <xf numFmtId="0" fontId="0" fillId="0" borderId="22" xfId="0" applyBorder="1" applyAlignment="1">
      <alignment/>
    </xf>
    <xf numFmtId="0" fontId="0" fillId="0" borderId="23" xfId="0" applyBorder="1" applyAlignment="1">
      <alignment/>
    </xf>
    <xf numFmtId="0" fontId="0" fillId="0" borderId="13" xfId="0" applyFont="1" applyBorder="1" applyAlignment="1">
      <alignment/>
    </xf>
    <xf numFmtId="0" fontId="0" fillId="0" borderId="21" xfId="0" applyBorder="1" applyAlignment="1">
      <alignment/>
    </xf>
    <xf numFmtId="0" fontId="0" fillId="0" borderId="19" xfId="0"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0" fontId="0" fillId="0" borderId="10" xfId="0" applyBorder="1" applyAlignment="1">
      <alignment horizontal="center" wrapText="1"/>
    </xf>
    <xf numFmtId="0" fontId="26" fillId="0" borderId="0" xfId="0" applyFont="1" applyAlignment="1">
      <alignment horizontal="center"/>
    </xf>
    <xf numFmtId="0" fontId="26" fillId="0" borderId="21" xfId="0" applyFont="1" applyBorder="1" applyAlignment="1">
      <alignment horizontal="center"/>
    </xf>
    <xf numFmtId="0" fontId="26" fillId="0" borderId="21" xfId="0" applyFont="1" applyBorder="1" applyAlignment="1">
      <alignment horizontal="center" wrapText="1"/>
    </xf>
    <xf numFmtId="0" fontId="27" fillId="0" borderId="10" xfId="0" applyFont="1" applyBorder="1" applyAlignment="1">
      <alignment/>
    </xf>
    <xf numFmtId="0" fontId="19" fillId="0" borderId="0" xfId="0" applyFont="1" applyAlignment="1">
      <alignment/>
    </xf>
    <xf numFmtId="0" fontId="8" fillId="0" borderId="18" xfId="0" applyFont="1" applyBorder="1" applyAlignment="1">
      <alignment horizontal="center"/>
    </xf>
    <xf numFmtId="0" fontId="8" fillId="0" borderId="18" xfId="0" applyFont="1" applyBorder="1" applyAlignment="1">
      <alignment horizontal="center" wrapText="1"/>
    </xf>
    <xf numFmtId="0" fontId="8" fillId="0" borderId="15" xfId="0" applyFont="1" applyBorder="1" applyAlignment="1">
      <alignment horizontal="center"/>
    </xf>
    <xf numFmtId="0" fontId="8" fillId="0" borderId="15" xfId="0" applyFont="1" applyBorder="1" applyAlignment="1">
      <alignment/>
    </xf>
    <xf numFmtId="0" fontId="8" fillId="0" borderId="10" xfId="0" applyFont="1" applyBorder="1" applyAlignment="1">
      <alignment horizontal="center"/>
    </xf>
    <xf numFmtId="3" fontId="25" fillId="0" borderId="10" xfId="0" applyNumberFormat="1" applyFont="1" applyBorder="1" applyAlignment="1">
      <alignment/>
    </xf>
    <xf numFmtId="0" fontId="25" fillId="0" borderId="10" xfId="0" applyFont="1" applyBorder="1" applyAlignment="1">
      <alignment/>
    </xf>
    <xf numFmtId="3" fontId="23"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3" fontId="23" fillId="0" borderId="10" xfId="0" applyNumberFormat="1" applyFont="1" applyBorder="1" applyAlignment="1">
      <alignment horizontal="center" vertical="center"/>
    </xf>
    <xf numFmtId="3" fontId="22" fillId="0" borderId="10" xfId="0" applyNumberFormat="1" applyFont="1" applyBorder="1" applyAlignment="1">
      <alignment horizontal="right" vertical="center" wrapText="1"/>
    </xf>
    <xf numFmtId="3" fontId="22" fillId="0" borderId="10" xfId="0" applyNumberFormat="1" applyFont="1" applyBorder="1" applyAlignment="1">
      <alignment horizontal="right" vertical="center"/>
    </xf>
    <xf numFmtId="3" fontId="22" fillId="0" borderId="13" xfId="0" applyNumberFormat="1" applyFont="1" applyBorder="1" applyAlignment="1">
      <alignment horizontal="right" vertical="center"/>
    </xf>
    <xf numFmtId="3" fontId="23" fillId="0" borderId="10" xfId="0" applyNumberFormat="1" applyFont="1" applyBorder="1" applyAlignment="1">
      <alignment horizontal="right" vertical="center"/>
    </xf>
    <xf numFmtId="3" fontId="23" fillId="0" borderId="10" xfId="0" applyNumberFormat="1" applyFont="1" applyBorder="1" applyAlignment="1">
      <alignment vertical="center" wrapText="1"/>
    </xf>
    <xf numFmtId="3" fontId="23" fillId="0" borderId="10" xfId="0" applyNumberFormat="1" applyFont="1" applyBorder="1" applyAlignment="1">
      <alignment vertical="center"/>
    </xf>
    <xf numFmtId="3" fontId="22" fillId="0" borderId="10" xfId="0" applyNumberFormat="1" applyFont="1" applyBorder="1" applyAlignment="1">
      <alignment vertical="center" wrapText="1"/>
    </xf>
    <xf numFmtId="3" fontId="22" fillId="0" borderId="10" xfId="0" applyNumberFormat="1" applyFont="1" applyBorder="1" applyAlignment="1">
      <alignment vertical="center"/>
    </xf>
    <xf numFmtId="0" fontId="25" fillId="0" borderId="0" xfId="0" applyFont="1" applyAlignment="1">
      <alignment/>
    </xf>
    <xf numFmtId="0" fontId="28" fillId="0" borderId="0" xfId="0" applyFont="1" applyAlignment="1">
      <alignment/>
    </xf>
    <xf numFmtId="1" fontId="23" fillId="0" borderId="10" xfId="0" applyNumberFormat="1" applyFont="1" applyBorder="1" applyAlignment="1">
      <alignment horizontal="center" vertical="center" wrapText="1"/>
    </xf>
    <xf numFmtId="3" fontId="22" fillId="0" borderId="10" xfId="0" applyNumberFormat="1" applyFont="1" applyBorder="1" applyAlignment="1">
      <alignment wrapText="1"/>
    </xf>
    <xf numFmtId="4" fontId="22" fillId="0" borderId="10" xfId="0" applyNumberFormat="1" applyFont="1" applyBorder="1" applyAlignment="1">
      <alignment wrapText="1"/>
    </xf>
    <xf numFmtId="3" fontId="22" fillId="0" borderId="10" xfId="0" applyNumberFormat="1" applyFont="1" applyBorder="1" applyAlignment="1">
      <alignment horizontal="center" wrapText="1"/>
    </xf>
    <xf numFmtId="3" fontId="22" fillId="0" borderId="10" xfId="0" applyNumberFormat="1" applyFont="1" applyBorder="1" applyAlignment="1">
      <alignment horizontal="center"/>
    </xf>
    <xf numFmtId="0" fontId="23" fillId="0" borderId="0" xfId="0" applyFont="1" applyAlignment="1">
      <alignment/>
    </xf>
    <xf numFmtId="3" fontId="22" fillId="0" borderId="0" xfId="0" applyNumberFormat="1" applyFont="1" applyAlignment="1">
      <alignment/>
    </xf>
    <xf numFmtId="0" fontId="19" fillId="0" borderId="0" xfId="0" applyFont="1" applyBorder="1" applyAlignment="1">
      <alignment/>
    </xf>
    <xf numFmtId="1" fontId="20" fillId="33" borderId="24" xfId="0" applyNumberFormat="1" applyFont="1" applyFill="1" applyBorder="1" applyAlignment="1" applyProtection="1">
      <alignment horizontal="center" vertical="center" wrapText="1"/>
      <protection/>
    </xf>
    <xf numFmtId="0" fontId="20" fillId="33" borderId="10" xfId="0" applyFont="1" applyFill="1" applyBorder="1" applyAlignment="1" applyProtection="1">
      <alignment horizontal="center" vertical="center" wrapText="1"/>
      <protection/>
    </xf>
    <xf numFmtId="4" fontId="23" fillId="0" borderId="10" xfId="0" applyNumberFormat="1" applyFont="1" applyBorder="1" applyAlignment="1">
      <alignment vertical="center" wrapText="1"/>
    </xf>
    <xf numFmtId="0" fontId="19" fillId="0" borderId="0" xfId="0" applyFont="1" applyAlignment="1">
      <alignment horizontal="left" vertical="center" wrapText="1"/>
    </xf>
    <xf numFmtId="4" fontId="22" fillId="0" borderId="10" xfId="0" applyNumberFormat="1" applyFont="1" applyBorder="1" applyAlignment="1">
      <alignment vertical="center" wrapText="1"/>
    </xf>
    <xf numFmtId="0" fontId="25" fillId="0" borderId="0" xfId="0" applyFont="1" applyAlignment="1">
      <alignment horizontal="left" vertical="center" wrapText="1"/>
    </xf>
    <xf numFmtId="0" fontId="25" fillId="0" borderId="0" xfId="0" applyFont="1" applyAlignment="1">
      <alignment horizontal="left" wrapText="1"/>
    </xf>
    <xf numFmtId="1" fontId="20" fillId="34" borderId="24" xfId="0" applyNumberFormat="1"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1" fontId="20" fillId="0" borderId="24" xfId="0" applyNumberFormat="1" applyFont="1" applyFill="1" applyBorder="1" applyAlignment="1" applyProtection="1">
      <alignment horizontal="center" vertical="center" wrapText="1"/>
      <protection/>
    </xf>
    <xf numFmtId="0" fontId="26" fillId="0" borderId="10" xfId="0" applyFont="1" applyBorder="1" applyAlignment="1" applyProtection="1">
      <alignment horizontal="center" vertical="center" wrapText="1"/>
      <protection/>
    </xf>
    <xf numFmtId="4" fontId="28" fillId="0" borderId="0" xfId="0" applyNumberFormat="1" applyFont="1" applyFill="1" applyBorder="1" applyAlignment="1">
      <alignment horizontal="right" vertical="center" wrapText="1"/>
    </xf>
    <xf numFmtId="3" fontId="23" fillId="0" borderId="10" xfId="0" applyNumberFormat="1" applyFont="1" applyBorder="1" applyAlignment="1">
      <alignment wrapText="1"/>
    </xf>
    <xf numFmtId="3" fontId="27" fillId="0" borderId="10" xfId="0" applyNumberFormat="1" applyFont="1" applyBorder="1" applyAlignment="1">
      <alignment wrapText="1"/>
    </xf>
    <xf numFmtId="0" fontId="22" fillId="0" borderId="10" xfId="0" applyFont="1" applyBorder="1" applyAlignment="1">
      <alignment wrapText="1"/>
    </xf>
    <xf numFmtId="0" fontId="23" fillId="0" borderId="10" xfId="0" applyFont="1" applyBorder="1" applyAlignment="1">
      <alignment wrapText="1"/>
    </xf>
    <xf numFmtId="4" fontId="23" fillId="0" borderId="10" xfId="0" applyNumberFormat="1" applyFont="1" applyBorder="1" applyAlignment="1">
      <alignment wrapText="1"/>
    </xf>
    <xf numFmtId="3" fontId="23" fillId="0" borderId="13" xfId="0" applyNumberFormat="1" applyFont="1" applyFill="1" applyBorder="1" applyAlignment="1" applyProtection="1">
      <alignment vertical="center"/>
      <protection hidden="1"/>
    </xf>
    <xf numFmtId="3" fontId="23" fillId="0" borderId="10" xfId="0" applyNumberFormat="1" applyFont="1" applyFill="1" applyBorder="1" applyAlignment="1" applyProtection="1">
      <alignment vertical="center"/>
      <protection hidden="1"/>
    </xf>
    <xf numFmtId="3" fontId="93" fillId="0" borderId="10" xfId="0" applyNumberFormat="1" applyFont="1" applyBorder="1" applyAlignment="1">
      <alignment/>
    </xf>
    <xf numFmtId="3" fontId="93" fillId="0" borderId="13" xfId="0" applyNumberFormat="1" applyFont="1" applyFill="1" applyBorder="1" applyAlignment="1" applyProtection="1">
      <alignment vertical="center"/>
      <protection locked="0"/>
    </xf>
    <xf numFmtId="3" fontId="93" fillId="0" borderId="10" xfId="0" applyNumberFormat="1" applyFont="1" applyFill="1" applyBorder="1" applyAlignment="1" applyProtection="1">
      <alignment vertical="center"/>
      <protection locked="0"/>
    </xf>
    <xf numFmtId="3" fontId="94" fillId="0" borderId="13" xfId="0" applyNumberFormat="1" applyFont="1" applyFill="1" applyBorder="1" applyAlignment="1" applyProtection="1">
      <alignment vertical="center"/>
      <protection locked="0"/>
    </xf>
    <xf numFmtId="3" fontId="23" fillId="0" borderId="13" xfId="0" applyNumberFormat="1" applyFont="1" applyFill="1" applyBorder="1" applyAlignment="1" applyProtection="1">
      <alignment vertical="center" wrapText="1"/>
      <protection hidden="1"/>
    </xf>
    <xf numFmtId="3" fontId="22" fillId="0" borderId="13" xfId="0" applyNumberFormat="1" applyFont="1" applyFill="1" applyBorder="1" applyAlignment="1" applyProtection="1">
      <alignment vertical="center"/>
      <protection hidden="1"/>
    </xf>
    <xf numFmtId="3" fontId="22" fillId="0" borderId="10" xfId="0" applyNumberFormat="1" applyFont="1" applyFill="1" applyBorder="1" applyAlignment="1" applyProtection="1">
      <alignment vertical="center"/>
      <protection hidden="1"/>
    </xf>
    <xf numFmtId="3" fontId="23" fillId="0" borderId="13" xfId="0" applyNumberFormat="1" applyFont="1" applyFill="1" applyBorder="1" applyAlignment="1" applyProtection="1">
      <alignment vertical="center"/>
      <protection locked="0"/>
    </xf>
    <xf numFmtId="3" fontId="93" fillId="0" borderId="13" xfId="0" applyNumberFormat="1" applyFont="1" applyFill="1" applyBorder="1" applyAlignment="1" applyProtection="1">
      <alignment vertical="center"/>
      <protection hidden="1"/>
    </xf>
    <xf numFmtId="3" fontId="93" fillId="0" borderId="10" xfId="0" applyNumberFormat="1" applyFont="1" applyFill="1" applyBorder="1" applyAlignment="1" applyProtection="1">
      <alignment vertical="center"/>
      <protection hidden="1"/>
    </xf>
    <xf numFmtId="3" fontId="22" fillId="0" borderId="13" xfId="0" applyNumberFormat="1" applyFont="1" applyFill="1" applyBorder="1" applyAlignment="1" applyProtection="1">
      <alignment vertical="center"/>
      <protection locked="0"/>
    </xf>
    <xf numFmtId="3" fontId="22" fillId="0" borderId="10" xfId="0" applyNumberFormat="1" applyFont="1" applyFill="1" applyBorder="1" applyAlignment="1" applyProtection="1">
      <alignment vertical="center"/>
      <protection locked="0"/>
    </xf>
    <xf numFmtId="3" fontId="93" fillId="0" borderId="13" xfId="0" applyNumberFormat="1" applyFont="1" applyBorder="1" applyAlignment="1" applyProtection="1">
      <alignment vertical="center"/>
      <protection locked="0"/>
    </xf>
    <xf numFmtId="3" fontId="93" fillId="0" borderId="10" xfId="0" applyNumberFormat="1" applyFont="1" applyBorder="1" applyAlignment="1" applyProtection="1">
      <alignment vertical="center"/>
      <protection locked="0"/>
    </xf>
    <xf numFmtId="3" fontId="93" fillId="0" borderId="19" xfId="0" applyNumberFormat="1" applyFont="1" applyBorder="1" applyAlignment="1" applyProtection="1">
      <alignment vertical="center"/>
      <protection locked="0"/>
    </xf>
    <xf numFmtId="3" fontId="93" fillId="0" borderId="18" xfId="0" applyNumberFormat="1" applyFont="1" applyBorder="1" applyAlignment="1" applyProtection="1">
      <alignment vertical="center"/>
      <protection locked="0"/>
    </xf>
    <xf numFmtId="3" fontId="93" fillId="0" borderId="18" xfId="0" applyNumberFormat="1" applyFont="1" applyBorder="1" applyAlignment="1">
      <alignment/>
    </xf>
    <xf numFmtId="0" fontId="19" fillId="0" borderId="10" xfId="0" applyFont="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23" fillId="0" borderId="10" xfId="0" applyFont="1" applyBorder="1" applyAlignment="1">
      <alignment/>
    </xf>
    <xf numFmtId="0" fontId="19" fillId="34" borderId="10" xfId="0" applyFont="1" applyFill="1" applyBorder="1" applyAlignment="1" applyProtection="1">
      <alignment horizontal="center" vertical="center" wrapText="1"/>
      <protection/>
    </xf>
    <xf numFmtId="1" fontId="26" fillId="0" borderId="24"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1" fontId="26" fillId="0" borderId="25" xfId="0" applyNumberFormat="1" applyFont="1" applyFill="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4" fontId="0" fillId="0" borderId="0" xfId="0" applyNumberFormat="1" applyFont="1" applyAlignment="1">
      <alignment/>
    </xf>
    <xf numFmtId="0" fontId="23" fillId="33" borderId="10" xfId="0" applyFont="1" applyFill="1" applyBorder="1" applyAlignment="1" applyProtection="1">
      <alignment vertical="center" wrapText="1"/>
      <protection/>
    </xf>
    <xf numFmtId="0" fontId="23" fillId="34" borderId="10" xfId="0" applyFont="1" applyFill="1" applyBorder="1" applyAlignment="1" applyProtection="1">
      <alignment vertical="center" wrapText="1"/>
      <protection/>
    </xf>
    <xf numFmtId="0" fontId="22" fillId="0" borderId="10" xfId="0" applyFont="1" applyBorder="1" applyAlignment="1" applyProtection="1">
      <alignment vertical="center" wrapText="1"/>
      <protection/>
    </xf>
    <xf numFmtId="0" fontId="23" fillId="34" borderId="10" xfId="0" applyFont="1" applyFill="1" applyBorder="1" applyAlignment="1" applyProtection="1">
      <alignment vertical="center"/>
      <protection/>
    </xf>
    <xf numFmtId="0" fontId="23" fillId="33" borderId="10" xfId="0" applyFont="1" applyFill="1" applyBorder="1" applyAlignment="1" applyProtection="1">
      <alignment vertical="center"/>
      <protection/>
    </xf>
    <xf numFmtId="0" fontId="22" fillId="0" borderId="10" xfId="0" applyFont="1" applyFill="1" applyBorder="1" applyAlignment="1" applyProtection="1">
      <alignment vertical="center" wrapText="1"/>
      <protection/>
    </xf>
    <xf numFmtId="0" fontId="23" fillId="0" borderId="10" xfId="0" applyFont="1" applyBorder="1" applyAlignment="1" applyProtection="1">
      <alignment vertical="center" wrapText="1"/>
      <protection/>
    </xf>
    <xf numFmtId="0" fontId="23" fillId="33" borderId="10" xfId="0" applyFont="1" applyFill="1" applyBorder="1" applyAlignment="1" applyProtection="1">
      <alignment horizontal="justify" vertical="center" wrapText="1"/>
      <protection/>
    </xf>
    <xf numFmtId="0" fontId="22" fillId="0" borderId="10" xfId="0" applyFont="1" applyBorder="1" applyAlignment="1" applyProtection="1">
      <alignment horizontal="justify" vertical="center" wrapText="1"/>
      <protection/>
    </xf>
    <xf numFmtId="0" fontId="22" fillId="0" borderId="26" xfId="0" applyFont="1" applyBorder="1" applyAlignment="1" applyProtection="1">
      <alignment vertical="center" wrapText="1"/>
      <protection/>
    </xf>
    <xf numFmtId="0" fontId="0" fillId="0" borderId="0" xfId="0" applyFont="1" applyBorder="1" applyAlignment="1">
      <alignment horizontal="center"/>
    </xf>
    <xf numFmtId="0" fontId="25" fillId="0" borderId="0" xfId="0" applyFont="1" applyBorder="1" applyAlignment="1">
      <alignment/>
    </xf>
    <xf numFmtId="0" fontId="24" fillId="0" borderId="10" xfId="0" applyFont="1" applyBorder="1" applyAlignment="1">
      <alignment horizontal="center" wrapText="1"/>
    </xf>
    <xf numFmtId="0" fontId="24" fillId="0" borderId="10" xfId="0" applyFont="1" applyFill="1" applyBorder="1" applyAlignment="1">
      <alignment horizontal="center" vertical="center" wrapText="1"/>
    </xf>
    <xf numFmtId="0" fontId="19" fillId="0" borderId="10" xfId="0" applyFont="1" applyBorder="1" applyAlignment="1">
      <alignment wrapText="1"/>
    </xf>
    <xf numFmtId="0" fontId="24" fillId="0" borderId="10" xfId="0" applyFont="1" applyBorder="1" applyAlignment="1">
      <alignment horizontal="center" vertical="center" wrapText="1"/>
    </xf>
    <xf numFmtId="4" fontId="22" fillId="0" borderId="10" xfId="0" applyNumberFormat="1" applyFont="1" applyBorder="1" applyAlignment="1">
      <alignment/>
    </xf>
    <xf numFmtId="4" fontId="23" fillId="0" borderId="10" xfId="0" applyNumberFormat="1" applyFont="1" applyBorder="1" applyAlignment="1">
      <alignment/>
    </xf>
    <xf numFmtId="3" fontId="23" fillId="32" borderId="10" xfId="0" applyNumberFormat="1" applyFont="1" applyFill="1" applyBorder="1" applyAlignment="1">
      <alignment horizontal="right"/>
    </xf>
    <xf numFmtId="3" fontId="94" fillId="32" borderId="10" xfId="0" applyNumberFormat="1" applyFont="1" applyFill="1" applyBorder="1" applyAlignment="1">
      <alignment horizontal="right" vertical="center" wrapText="1"/>
    </xf>
    <xf numFmtId="3" fontId="29" fillId="0" borderId="10" xfId="0" applyNumberFormat="1" applyFont="1" applyFill="1" applyBorder="1" applyAlignment="1">
      <alignment vertical="center" wrapText="1"/>
    </xf>
    <xf numFmtId="3" fontId="29" fillId="0" borderId="10" xfId="0" applyNumberFormat="1" applyFont="1" applyFill="1" applyBorder="1" applyAlignment="1">
      <alignment horizontal="right" vertical="center" wrapText="1"/>
    </xf>
    <xf numFmtId="3" fontId="29" fillId="0" borderId="10" xfId="0" applyNumberFormat="1" applyFont="1" applyFill="1" applyBorder="1" applyAlignment="1">
      <alignment wrapText="1"/>
    </xf>
    <xf numFmtId="4" fontId="19" fillId="0" borderId="10" xfId="0" applyNumberFormat="1" applyFont="1" applyBorder="1" applyAlignment="1">
      <alignment/>
    </xf>
    <xf numFmtId="0" fontId="95" fillId="0" borderId="0" xfId="0" applyFont="1" applyAlignment="1">
      <alignment/>
    </xf>
    <xf numFmtId="0" fontId="96" fillId="0" borderId="0" xfId="0" applyFont="1" applyAlignment="1">
      <alignment/>
    </xf>
    <xf numFmtId="0" fontId="97" fillId="0" borderId="23" xfId="0" applyFont="1" applyBorder="1" applyAlignment="1">
      <alignment horizontal="center"/>
    </xf>
    <xf numFmtId="4" fontId="95" fillId="0" borderId="0" xfId="0" applyNumberFormat="1" applyFont="1" applyAlignment="1">
      <alignment/>
    </xf>
    <xf numFmtId="3" fontId="23" fillId="0" borderId="10" xfId="0" applyNumberFormat="1" applyFont="1" applyBorder="1" applyAlignment="1">
      <alignment/>
    </xf>
    <xf numFmtId="3" fontId="94" fillId="0" borderId="10" xfId="0" applyNumberFormat="1" applyFont="1" applyBorder="1" applyAlignment="1">
      <alignment vertical="center" wrapText="1"/>
    </xf>
    <xf numFmtId="3" fontId="23" fillId="0" borderId="18" xfId="0" applyNumberFormat="1" applyFont="1" applyBorder="1" applyAlignment="1">
      <alignment horizontal="right"/>
    </xf>
    <xf numFmtId="3" fontId="23" fillId="0" borderId="15" xfId="0" applyNumberFormat="1" applyFont="1" applyBorder="1" applyAlignment="1">
      <alignment horizontal="right"/>
    </xf>
    <xf numFmtId="3" fontId="93" fillId="0" borderId="10" xfId="0" applyNumberFormat="1" applyFont="1" applyBorder="1" applyAlignment="1">
      <alignment vertical="center" wrapText="1"/>
    </xf>
    <xf numFmtId="3" fontId="94" fillId="32" borderId="10" xfId="0" applyNumberFormat="1" applyFont="1" applyFill="1" applyBorder="1" applyAlignment="1">
      <alignment vertical="center" wrapText="1"/>
    </xf>
    <xf numFmtId="3" fontId="93" fillId="32" borderId="10" xfId="0" applyNumberFormat="1" applyFont="1" applyFill="1" applyBorder="1" applyAlignment="1">
      <alignment horizontal="right" vertical="center" wrapText="1"/>
    </xf>
    <xf numFmtId="3" fontId="93" fillId="0" borderId="10" xfId="0" applyNumberFormat="1" applyFont="1" applyBorder="1" applyAlignment="1">
      <alignment horizontal="right" vertical="center" wrapText="1"/>
    </xf>
    <xf numFmtId="3" fontId="94" fillId="0" borderId="10" xfId="0" applyNumberFormat="1" applyFont="1" applyBorder="1" applyAlignment="1">
      <alignment horizontal="right" vertical="center" wrapText="1"/>
    </xf>
    <xf numFmtId="3" fontId="22" fillId="0" borderId="18" xfId="0" applyNumberFormat="1" applyFont="1" applyBorder="1" applyAlignment="1">
      <alignment horizontal="right"/>
    </xf>
    <xf numFmtId="3" fontId="22" fillId="0" borderId="15" xfId="0" applyNumberFormat="1" applyFont="1" applyBorder="1" applyAlignment="1">
      <alignment horizontal="right"/>
    </xf>
    <xf numFmtId="3" fontId="0" fillId="0" borderId="0" xfId="0" applyNumberFormat="1" applyAlignment="1">
      <alignment/>
    </xf>
    <xf numFmtId="3" fontId="0" fillId="0" borderId="0" xfId="0" applyNumberFormat="1" applyAlignment="1">
      <alignment horizontal="right"/>
    </xf>
    <xf numFmtId="3" fontId="19" fillId="0" borderId="0" xfId="0" applyNumberFormat="1" applyFont="1" applyAlignment="1">
      <alignment/>
    </xf>
    <xf numFmtId="3" fontId="86" fillId="0" borderId="10" xfId="0" applyNumberFormat="1" applyFont="1" applyBorder="1" applyAlignment="1">
      <alignment vertical="center" wrapText="1"/>
    </xf>
    <xf numFmtId="3" fontId="87" fillId="0" borderId="10" xfId="0" applyNumberFormat="1" applyFont="1" applyBorder="1" applyAlignment="1">
      <alignment horizontal="right" vertical="center" wrapText="1"/>
    </xf>
    <xf numFmtId="3" fontId="87" fillId="0" borderId="10" xfId="0" applyNumberFormat="1" applyFont="1" applyBorder="1" applyAlignment="1">
      <alignment horizontal="center" vertical="center" wrapText="1"/>
    </xf>
    <xf numFmtId="3" fontId="19" fillId="0" borderId="0" xfId="0" applyNumberFormat="1" applyFont="1" applyAlignment="1">
      <alignment horizontal="right"/>
    </xf>
    <xf numFmtId="3" fontId="98"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3" fontId="94" fillId="0" borderId="18" xfId="0" applyNumberFormat="1" applyFont="1" applyBorder="1" applyAlignment="1">
      <alignment horizontal="right" vertical="center" wrapText="1"/>
    </xf>
    <xf numFmtId="3" fontId="94" fillId="0" borderId="15" xfId="0" applyNumberFormat="1" applyFont="1" applyBorder="1" applyAlignment="1">
      <alignment horizontal="right" vertical="center" wrapText="1"/>
    </xf>
    <xf numFmtId="4"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3" fontId="12" fillId="0" borderId="18" xfId="0" applyNumberFormat="1" applyFont="1" applyFill="1" applyBorder="1" applyAlignment="1">
      <alignment horizontal="center" wrapText="1"/>
    </xf>
    <xf numFmtId="4" fontId="17" fillId="0" borderId="0" xfId="0" applyNumberFormat="1" applyFont="1" applyFill="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4" fontId="1" fillId="0" borderId="0" xfId="0" applyNumberFormat="1" applyFont="1" applyBorder="1" applyAlignment="1">
      <alignment horizontal="right"/>
    </xf>
    <xf numFmtId="0" fontId="99" fillId="0" borderId="0" xfId="0" applyFont="1" applyAlignment="1">
      <alignment vertical="center"/>
    </xf>
    <xf numFmtId="0" fontId="24" fillId="0" borderId="0" xfId="0" applyFont="1" applyAlignment="1">
      <alignment/>
    </xf>
    <xf numFmtId="4" fontId="19" fillId="0" borderId="0" xfId="0" applyNumberFormat="1" applyFont="1" applyFill="1" applyBorder="1" applyAlignment="1">
      <alignment horizontal="center" vertical="center"/>
    </xf>
    <xf numFmtId="0" fontId="100" fillId="0" borderId="0" xfId="0" applyFont="1" applyAlignment="1">
      <alignment horizontal="center" vertical="center"/>
    </xf>
    <xf numFmtId="3" fontId="19" fillId="0" borderId="0" xfId="0" applyNumberFormat="1" applyFont="1" applyAlignment="1" applyProtection="1">
      <alignment horizontal="right" vertical="center"/>
      <protection/>
    </xf>
    <xf numFmtId="4" fontId="19" fillId="0" borderId="0" xfId="0" applyNumberFormat="1" applyFont="1" applyAlignment="1">
      <alignment/>
    </xf>
    <xf numFmtId="4" fontId="24" fillId="0" borderId="0" xfId="0" applyNumberFormat="1" applyFont="1" applyAlignment="1">
      <alignment/>
    </xf>
    <xf numFmtId="0" fontId="24" fillId="0" borderId="0" xfId="0" applyFont="1" applyAlignment="1">
      <alignment horizontal="center"/>
    </xf>
    <xf numFmtId="0" fontId="19" fillId="0" borderId="0" xfId="0" applyFont="1" applyAlignment="1">
      <alignment horizontal="center"/>
    </xf>
    <xf numFmtId="1" fontId="26" fillId="0" borderId="0" xfId="0"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22" fillId="0" borderId="0" xfId="0" applyFont="1" applyBorder="1" applyAlignment="1" applyProtection="1">
      <alignment vertical="center" wrapText="1"/>
      <protection/>
    </xf>
    <xf numFmtId="0" fontId="22" fillId="0" borderId="0" xfId="0" applyFont="1" applyBorder="1" applyAlignment="1">
      <alignment/>
    </xf>
    <xf numFmtId="3" fontId="22" fillId="0" borderId="0" xfId="0" applyNumberFormat="1" applyFont="1" applyBorder="1" applyAlignment="1">
      <alignment/>
    </xf>
    <xf numFmtId="4" fontId="23" fillId="0" borderId="0" xfId="0" applyNumberFormat="1" applyFont="1" applyBorder="1" applyAlignment="1">
      <alignment vertical="center" wrapText="1"/>
    </xf>
    <xf numFmtId="3" fontId="94" fillId="0" borderId="10" xfId="0" applyNumberFormat="1" applyFont="1" applyBorder="1" applyAlignment="1">
      <alignment horizontal="right" vertical="center" wrapText="1"/>
    </xf>
    <xf numFmtId="4" fontId="2" fillId="0" borderId="0" xfId="0" applyNumberFormat="1" applyFont="1" applyAlignment="1">
      <alignment/>
    </xf>
    <xf numFmtId="4" fontId="19" fillId="0" borderId="10" xfId="0" applyNumberFormat="1" applyFont="1" applyBorder="1" applyAlignment="1">
      <alignment/>
    </xf>
    <xf numFmtId="4" fontId="24" fillId="0" borderId="10" xfId="0" applyNumberFormat="1" applyFont="1" applyBorder="1" applyAlignment="1">
      <alignment/>
    </xf>
    <xf numFmtId="4" fontId="24" fillId="0" borderId="10" xfId="0" applyNumberFormat="1" applyFont="1" applyBorder="1" applyAlignment="1">
      <alignment horizontal="right"/>
    </xf>
    <xf numFmtId="4" fontId="19" fillId="0" borderId="10" xfId="0" applyNumberFormat="1" applyFont="1" applyBorder="1" applyAlignment="1">
      <alignment horizontal="right"/>
    </xf>
    <xf numFmtId="4" fontId="19" fillId="0" borderId="0" xfId="0" applyNumberFormat="1" applyFont="1" applyAlignment="1">
      <alignment horizontal="right"/>
    </xf>
    <xf numFmtId="4" fontId="1" fillId="0" borderId="10" xfId="0" applyNumberFormat="1" applyFont="1" applyBorder="1" applyAlignment="1">
      <alignment vertical="center" wrapText="1"/>
    </xf>
    <xf numFmtId="4" fontId="24" fillId="0" borderId="10" xfId="0" applyNumberFormat="1" applyFont="1" applyBorder="1" applyAlignment="1">
      <alignment/>
    </xf>
    <xf numFmtId="4" fontId="19" fillId="32" borderId="10" xfId="0" applyNumberFormat="1" applyFont="1" applyFill="1" applyBorder="1" applyAlignment="1">
      <alignment/>
    </xf>
    <xf numFmtId="4" fontId="24" fillId="32" borderId="10" xfId="0" applyNumberFormat="1" applyFont="1" applyFill="1" applyBorder="1" applyAlignment="1">
      <alignment horizontal="right"/>
    </xf>
    <xf numFmtId="4" fontId="19" fillId="0" borderId="18" xfId="0" applyNumberFormat="1" applyFont="1" applyBorder="1" applyAlignment="1">
      <alignment horizontal="right"/>
    </xf>
    <xf numFmtId="4" fontId="19" fillId="0" borderId="15" xfId="0" applyNumberFormat="1" applyFont="1" applyBorder="1" applyAlignment="1">
      <alignment horizontal="right"/>
    </xf>
    <xf numFmtId="4" fontId="25" fillId="0" borderId="10" xfId="0" applyNumberFormat="1" applyFont="1" applyBorder="1" applyAlignment="1">
      <alignment/>
    </xf>
    <xf numFmtId="0" fontId="4" fillId="0" borderId="0" xfId="0" applyFont="1" applyAlignment="1">
      <alignment/>
    </xf>
    <xf numFmtId="0" fontId="8" fillId="0" borderId="0" xfId="0" applyFont="1" applyAlignment="1">
      <alignment/>
    </xf>
    <xf numFmtId="0" fontId="4"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1" fillId="0" borderId="0" xfId="0" applyFont="1" applyAlignment="1">
      <alignment/>
    </xf>
    <xf numFmtId="0" fontId="2" fillId="0" borderId="0" xfId="0" applyFont="1" applyBorder="1" applyAlignment="1">
      <alignment vertical="top" wrapText="1"/>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0" fontId="11" fillId="0" borderId="0" xfId="0" applyFont="1" applyBorder="1" applyAlignment="1">
      <alignment horizontal="righ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0" fontId="2"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01" fillId="0" borderId="10" xfId="0" applyFont="1" applyBorder="1" applyAlignment="1">
      <alignment horizontal="center" vertical="center"/>
    </xf>
    <xf numFmtId="0" fontId="101" fillId="0" borderId="10" xfId="0" applyFont="1" applyBorder="1" applyAlignment="1">
      <alignment horizontal="center" vertical="center" wrapText="1"/>
    </xf>
    <xf numFmtId="0" fontId="101" fillId="0" borderId="10"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horizontal="center"/>
    </xf>
    <xf numFmtId="0" fontId="1"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wrapText="1"/>
    </xf>
    <xf numFmtId="0" fontId="2" fillId="0" borderId="27"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1" fillId="0" borderId="28" xfId="0" applyFont="1" applyBorder="1" applyAlignment="1">
      <alignment wrapText="1"/>
    </xf>
    <xf numFmtId="0" fontId="2" fillId="0" borderId="27" xfId="0" applyFont="1" applyBorder="1" applyAlignment="1">
      <alignment horizontal="left" wrapText="1"/>
    </xf>
    <xf numFmtId="0" fontId="2" fillId="0" borderId="29" xfId="0" applyFont="1" applyBorder="1" applyAlignment="1">
      <alignment horizontal="left"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xf>
    <xf numFmtId="0" fontId="2" fillId="0" borderId="30" xfId="0" applyFont="1" applyBorder="1" applyAlignment="1">
      <alignment/>
    </xf>
    <xf numFmtId="0" fontId="2" fillId="0" borderId="27" xfId="0" applyFont="1" applyBorder="1" applyAlignment="1">
      <alignment horizontal="center" vertical="center"/>
    </xf>
    <xf numFmtId="0" fontId="2" fillId="0" borderId="28" xfId="0" applyFont="1" applyBorder="1" applyAlignment="1">
      <alignment/>
    </xf>
    <xf numFmtId="0" fontId="11" fillId="0" borderId="0" xfId="0" applyFont="1" applyAlignment="1">
      <alignment/>
    </xf>
    <xf numFmtId="0" fontId="11" fillId="0" borderId="0" xfId="0" applyFont="1" applyAlignment="1">
      <alignment/>
    </xf>
    <xf numFmtId="0" fontId="0" fillId="0" borderId="0" xfId="0" applyAlignment="1">
      <alignment/>
    </xf>
    <xf numFmtId="0" fontId="8" fillId="0" borderId="0" xfId="0" applyFont="1" applyAlignment="1">
      <alignment/>
    </xf>
    <xf numFmtId="0" fontId="5" fillId="0" borderId="0" xfId="0" applyFont="1" applyBorder="1" applyAlignment="1">
      <alignment horizontal="center"/>
    </xf>
    <xf numFmtId="0" fontId="5" fillId="0" borderId="0" xfId="0" applyFont="1" applyBorder="1" applyAlignment="1">
      <alignment/>
    </xf>
    <xf numFmtId="0" fontId="5" fillId="0" borderId="10" xfId="0" applyFont="1" applyBorder="1" applyAlignment="1">
      <alignment horizontal="center" vertical="center" wrapText="1"/>
    </xf>
    <xf numFmtId="0" fontId="5" fillId="0" borderId="10" xfId="57" applyFont="1" applyBorder="1" applyAlignment="1">
      <alignment horizontal="center" vertical="center" wrapText="1"/>
      <protection/>
    </xf>
    <xf numFmtId="49" fontId="30" fillId="0" borderId="10" xfId="0" applyNumberFormat="1" applyFont="1" applyBorder="1" applyAlignment="1">
      <alignment horizontal="center" vertical="center"/>
    </xf>
    <xf numFmtId="0" fontId="5" fillId="0" borderId="10" xfId="0" applyFont="1" applyBorder="1" applyAlignment="1">
      <alignment horizontal="left" vertical="center"/>
    </xf>
    <xf numFmtId="0" fontId="30" fillId="0" borderId="10" xfId="0" applyFont="1" applyBorder="1" applyAlignment="1">
      <alignment/>
    </xf>
    <xf numFmtId="0" fontId="30" fillId="0" borderId="10" xfId="0" applyFont="1" applyBorder="1" applyAlignment="1">
      <alignment horizontal="left" vertical="center"/>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xf>
    <xf numFmtId="0" fontId="5" fillId="0" borderId="10" xfId="0" applyFont="1" applyFill="1" applyBorder="1" applyAlignment="1">
      <alignment vertical="center" wrapText="1"/>
    </xf>
    <xf numFmtId="0" fontId="30" fillId="0" borderId="10" xfId="0" applyFont="1" applyBorder="1" applyAlignment="1">
      <alignment/>
    </xf>
    <xf numFmtId="0" fontId="5" fillId="0" borderId="10" xfId="0" applyFont="1" applyBorder="1" applyAlignment="1">
      <alignment/>
    </xf>
    <xf numFmtId="4" fontId="22" fillId="0" borderId="10" xfId="0" applyNumberFormat="1" applyFont="1" applyBorder="1" applyAlignment="1">
      <alignment/>
    </xf>
    <xf numFmtId="4" fontId="23" fillId="0" borderId="10" xfId="0" applyNumberFormat="1" applyFont="1" applyBorder="1" applyAlignment="1">
      <alignment horizontal="center" vertical="center" wrapText="1"/>
    </xf>
    <xf numFmtId="4" fontId="22" fillId="0" borderId="10" xfId="0" applyNumberFormat="1" applyFont="1" applyBorder="1" applyAlignment="1">
      <alignment vertical="center"/>
    </xf>
    <xf numFmtId="4" fontId="22" fillId="0" borderId="18" xfId="0" applyNumberFormat="1" applyFont="1" applyBorder="1" applyAlignment="1">
      <alignment horizontal="center" vertical="center"/>
    </xf>
    <xf numFmtId="4" fontId="22" fillId="0" borderId="15" xfId="0" applyNumberFormat="1" applyFont="1" applyBorder="1" applyAlignment="1">
      <alignment horizontal="center" vertical="center"/>
    </xf>
    <xf numFmtId="4" fontId="23" fillId="0" borderId="10" xfId="0" applyNumberFormat="1" applyFont="1" applyBorder="1" applyAlignment="1">
      <alignment vertical="center"/>
    </xf>
    <xf numFmtId="4" fontId="23" fillId="0" borderId="15" xfId="0" applyNumberFormat="1" applyFont="1" applyBorder="1" applyAlignment="1">
      <alignment vertical="center"/>
    </xf>
    <xf numFmtId="4" fontId="22" fillId="0" borderId="18" xfId="0" applyNumberFormat="1" applyFont="1" applyBorder="1" applyAlignment="1">
      <alignment vertical="center"/>
    </xf>
    <xf numFmtId="4" fontId="22" fillId="0" borderId="15" xfId="0" applyNumberFormat="1" applyFont="1" applyBorder="1" applyAlignment="1">
      <alignment vertical="center"/>
    </xf>
    <xf numFmtId="4" fontId="23" fillId="0" borderId="10"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2" fillId="0" borderId="10" xfId="0" applyNumberFormat="1" applyFont="1" applyBorder="1" applyAlignment="1">
      <alignment horizontal="center" vertical="center"/>
    </xf>
    <xf numFmtId="4" fontId="22" fillId="0" borderId="21" xfId="0" applyNumberFormat="1" applyFont="1" applyBorder="1" applyAlignment="1">
      <alignment horizontal="center" vertical="center"/>
    </xf>
    <xf numFmtId="4" fontId="22" fillId="0" borderId="10" xfId="0" applyNumberFormat="1" applyFont="1" applyBorder="1" applyAlignment="1">
      <alignment horizontal="right" vertical="center"/>
    </xf>
    <xf numFmtId="4" fontId="22" fillId="0" borderId="18" xfId="0" applyNumberFormat="1" applyFont="1" applyBorder="1" applyAlignment="1">
      <alignment horizontal="right" vertical="center"/>
    </xf>
    <xf numFmtId="4" fontId="22" fillId="0" borderId="15" xfId="0" applyNumberFormat="1" applyFont="1" applyBorder="1" applyAlignment="1">
      <alignment horizontal="right" vertical="center"/>
    </xf>
    <xf numFmtId="4" fontId="23" fillId="0" borderId="18" xfId="0" applyNumberFormat="1" applyFont="1" applyBorder="1" applyAlignment="1">
      <alignment horizontal="right" vertical="center"/>
    </xf>
    <xf numFmtId="4" fontId="23" fillId="0" borderId="10" xfId="0" applyNumberFormat="1" applyFont="1" applyBorder="1" applyAlignment="1">
      <alignment horizontal="right" vertical="center"/>
    </xf>
    <xf numFmtId="4" fontId="11" fillId="0" borderId="0" xfId="0" applyNumberFormat="1" applyFont="1" applyBorder="1" applyAlignment="1">
      <alignment vertical="center"/>
    </xf>
    <xf numFmtId="4" fontId="25" fillId="0" borderId="0" xfId="0" applyNumberFormat="1" applyFont="1" applyBorder="1" applyAlignment="1">
      <alignment vertical="center"/>
    </xf>
    <xf numFmtId="0" fontId="0" fillId="0" borderId="0" xfId="0" applyFont="1" applyBorder="1" applyAlignment="1">
      <alignment/>
    </xf>
    <xf numFmtId="4" fontId="19" fillId="0" borderId="0" xfId="0" applyNumberFormat="1" applyFont="1" applyBorder="1" applyAlignment="1">
      <alignment vertical="center"/>
    </xf>
    <xf numFmtId="4" fontId="0" fillId="0" borderId="0" xfId="0" applyNumberFormat="1" applyFont="1" applyBorder="1" applyAlignment="1">
      <alignment vertical="center"/>
    </xf>
    <xf numFmtId="4" fontId="19" fillId="0" borderId="0" xfId="0" applyNumberFormat="1" applyFont="1" applyBorder="1" applyAlignment="1">
      <alignment horizontal="center" vertical="center"/>
    </xf>
    <xf numFmtId="4" fontId="23" fillId="0" borderId="0" xfId="0" applyNumberFormat="1" applyFont="1" applyBorder="1" applyAlignment="1">
      <alignment vertical="center"/>
    </xf>
    <xf numFmtId="4" fontId="22" fillId="0" borderId="0" xfId="0" applyNumberFormat="1" applyFont="1" applyBorder="1" applyAlignment="1">
      <alignment vertical="center"/>
    </xf>
    <xf numFmtId="3" fontId="102" fillId="0" borderId="10" xfId="0" applyNumberFormat="1" applyFont="1" applyBorder="1" applyAlignment="1">
      <alignment horizontal="right" vertical="center" wrapText="1"/>
    </xf>
    <xf numFmtId="0" fontId="0" fillId="0" borderId="11" xfId="0" applyBorder="1" applyAlignment="1">
      <alignment/>
    </xf>
    <xf numFmtId="0" fontId="95" fillId="0" borderId="11" xfId="0" applyFont="1" applyBorder="1" applyAlignment="1">
      <alignment/>
    </xf>
    <xf numFmtId="0" fontId="87" fillId="0" borderId="10" xfId="0" applyFont="1" applyBorder="1" applyAlignment="1">
      <alignment horizontal="center" vertical="center" wrapText="1"/>
    </xf>
    <xf numFmtId="3" fontId="87" fillId="0" borderId="10" xfId="0" applyNumberFormat="1" applyFont="1" applyBorder="1" applyAlignment="1">
      <alignment horizontal="center" vertical="center" wrapText="1"/>
    </xf>
    <xf numFmtId="1" fontId="2" fillId="0" borderId="10" xfId="0" applyNumberFormat="1" applyFont="1" applyBorder="1" applyAlignment="1">
      <alignment horizontal="center"/>
    </xf>
    <xf numFmtId="0" fontId="2" fillId="0" borderId="0" xfId="0" applyFont="1" applyBorder="1" applyAlignment="1">
      <alignment horizontal="center" vertical="center"/>
    </xf>
    <xf numFmtId="4" fontId="24" fillId="0" borderId="18" xfId="0" applyNumberFormat="1" applyFont="1" applyBorder="1" applyAlignment="1">
      <alignment horizontal="right"/>
    </xf>
    <xf numFmtId="3" fontId="8" fillId="0" borderId="10" xfId="0" applyNumberFormat="1" applyFont="1" applyBorder="1" applyAlignment="1">
      <alignment/>
    </xf>
    <xf numFmtId="3" fontId="8" fillId="0" borderId="10" xfId="0" applyNumberFormat="1" applyFont="1" applyBorder="1" applyAlignment="1">
      <alignment horizontal="right"/>
    </xf>
    <xf numFmtId="4" fontId="23" fillId="0" borderId="18" xfId="0" applyNumberFormat="1" applyFont="1" applyBorder="1" applyAlignment="1">
      <alignment vertical="center"/>
    </xf>
    <xf numFmtId="0" fontId="0" fillId="0" borderId="18" xfId="0" applyFont="1" applyBorder="1" applyAlignment="1">
      <alignment horizontal="center" wrapText="1"/>
    </xf>
    <xf numFmtId="1" fontId="23" fillId="0" borderId="10" xfId="0" applyNumberFormat="1" applyFont="1" applyBorder="1" applyAlignment="1">
      <alignment vertical="center" wrapText="1"/>
    </xf>
    <xf numFmtId="4" fontId="11" fillId="0" borderId="10" xfId="0" applyNumberFormat="1" applyFont="1" applyBorder="1" applyAlignment="1">
      <alignment vertical="center" wrapText="1"/>
    </xf>
    <xf numFmtId="4" fontId="11" fillId="0" borderId="10" xfId="0" applyNumberFormat="1" applyFont="1" applyBorder="1" applyAlignment="1">
      <alignment horizontal="center" vertical="center" wrapText="1"/>
    </xf>
    <xf numFmtId="0" fontId="8" fillId="0" borderId="13" xfId="0" applyFont="1" applyBorder="1" applyAlignment="1">
      <alignment/>
    </xf>
    <xf numFmtId="3" fontId="94" fillId="0" borderId="10" xfId="0" applyNumberFormat="1" applyFont="1" applyBorder="1" applyAlignment="1">
      <alignment vertical="center" wrapText="1"/>
    </xf>
    <xf numFmtId="0" fontId="19" fillId="0" borderId="11" xfId="0" applyFont="1" applyBorder="1" applyAlignment="1">
      <alignment/>
    </xf>
    <xf numFmtId="0" fontId="0" fillId="0" borderId="11" xfId="0" applyBorder="1" applyAlignment="1">
      <alignment horizontal="center"/>
    </xf>
    <xf numFmtId="0" fontId="8" fillId="0" borderId="0" xfId="0" applyFont="1" applyAlignment="1">
      <alignment horizontal="right"/>
    </xf>
    <xf numFmtId="0" fontId="8" fillId="0" borderId="13" xfId="0" applyFont="1" applyBorder="1" applyAlignment="1">
      <alignment/>
    </xf>
    <xf numFmtId="0" fontId="8" fillId="0" borderId="23" xfId="0" applyFont="1" applyBorder="1" applyAlignment="1">
      <alignment/>
    </xf>
    <xf numFmtId="0" fontId="8" fillId="0" borderId="22" xfId="0" applyFont="1" applyBorder="1" applyAlignment="1">
      <alignment horizontal="right"/>
    </xf>
    <xf numFmtId="0" fontId="0" fillId="0" borderId="23" xfId="0" applyFont="1" applyBorder="1" applyAlignment="1">
      <alignment/>
    </xf>
    <xf numFmtId="0" fontId="0" fillId="0" borderId="19" xfId="0" applyFont="1" applyBorder="1" applyAlignment="1">
      <alignment wrapText="1"/>
    </xf>
    <xf numFmtId="0" fontId="8" fillId="0" borderId="22" xfId="0" applyFont="1" applyBorder="1" applyAlignment="1">
      <alignment/>
    </xf>
    <xf numFmtId="0" fontId="8" fillId="0" borderId="18" xfId="0" applyFont="1" applyBorder="1" applyAlignment="1">
      <alignment/>
    </xf>
    <xf numFmtId="0" fontId="0" fillId="0" borderId="20" xfId="0" applyFont="1" applyBorder="1" applyAlignment="1">
      <alignment/>
    </xf>
    <xf numFmtId="0" fontId="8" fillId="0" borderId="21" xfId="0" applyFont="1" applyBorder="1" applyAlignment="1">
      <alignment/>
    </xf>
    <xf numFmtId="0" fontId="8" fillId="0" borderId="17" xfId="0" applyFont="1" applyBorder="1" applyAlignment="1">
      <alignment/>
    </xf>
    <xf numFmtId="0" fontId="8" fillId="0" borderId="22"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center"/>
    </xf>
    <xf numFmtId="0" fontId="8" fillId="0" borderId="31" xfId="0" applyFont="1" applyBorder="1" applyAlignment="1">
      <alignment horizontal="center"/>
    </xf>
    <xf numFmtId="0" fontId="11" fillId="0" borderId="10" xfId="0" applyFont="1" applyBorder="1" applyAlignment="1">
      <alignment/>
    </xf>
    <xf numFmtId="4" fontId="11" fillId="0" borderId="10" xfId="0" applyNumberFormat="1" applyFont="1" applyBorder="1" applyAlignment="1">
      <alignment/>
    </xf>
    <xf numFmtId="0" fontId="8" fillId="0" borderId="10" xfId="0" applyFont="1" applyBorder="1" applyAlignment="1">
      <alignment horizontal="center" wrapText="1"/>
    </xf>
    <xf numFmtId="3" fontId="0" fillId="0" borderId="23" xfId="0" applyNumberFormat="1" applyBorder="1" applyAlignment="1">
      <alignment/>
    </xf>
    <xf numFmtId="3" fontId="0" fillId="0" borderId="10" xfId="0" applyNumberFormat="1" applyBorder="1" applyAlignment="1">
      <alignment/>
    </xf>
    <xf numFmtId="3" fontId="4" fillId="0" borderId="10" xfId="0" applyNumberFormat="1" applyFont="1" applyBorder="1" applyAlignment="1">
      <alignment horizontal="center"/>
    </xf>
    <xf numFmtId="3" fontId="8" fillId="0" borderId="10" xfId="0" applyNumberFormat="1" applyFont="1" applyBorder="1" applyAlignment="1">
      <alignment horizontal="center"/>
    </xf>
    <xf numFmtId="3" fontId="8" fillId="0" borderId="10"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0" xfId="0" applyNumberFormat="1" applyFont="1" applyBorder="1" applyAlignment="1">
      <alignment horizontal="center"/>
    </xf>
    <xf numFmtId="3" fontId="8" fillId="0" borderId="10" xfId="0" applyNumberFormat="1" applyFont="1" applyBorder="1" applyAlignment="1">
      <alignment wrapText="1"/>
    </xf>
    <xf numFmtId="0" fontId="0" fillId="0" borderId="13" xfId="0" applyFont="1" applyBorder="1" applyAlignment="1">
      <alignment horizontal="left"/>
    </xf>
    <xf numFmtId="0" fontId="0" fillId="0" borderId="10" xfId="0" applyFont="1" applyBorder="1" applyAlignment="1">
      <alignment horizontal="center" wrapText="1"/>
    </xf>
    <xf numFmtId="0" fontId="32" fillId="0" borderId="0" xfId="0" applyFont="1" applyAlignment="1">
      <alignment/>
    </xf>
    <xf numFmtId="4" fontId="11" fillId="0" borderId="10" xfId="0" applyNumberFormat="1" applyFont="1" applyBorder="1" applyAlignment="1">
      <alignment horizontal="right" vertical="center" wrapText="1"/>
    </xf>
    <xf numFmtId="4" fontId="2" fillId="0" borderId="10" xfId="0" applyNumberFormat="1" applyFont="1" applyBorder="1" applyAlignment="1">
      <alignment vertical="center" wrapText="1"/>
    </xf>
    <xf numFmtId="0" fontId="0" fillId="0" borderId="0" xfId="0" applyFont="1" applyAlignment="1">
      <alignment horizontal="right"/>
    </xf>
    <xf numFmtId="0" fontId="2" fillId="0" borderId="28"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0" fontId="2" fillId="0" borderId="32" xfId="0" applyFont="1" applyBorder="1" applyAlignment="1">
      <alignment horizontal="left" wrapText="1"/>
    </xf>
    <xf numFmtId="3" fontId="2" fillId="0" borderId="10" xfId="0" applyNumberFormat="1" applyFont="1" applyBorder="1" applyAlignment="1">
      <alignment/>
    </xf>
    <xf numFmtId="3" fontId="2" fillId="0" borderId="18" xfId="0" applyNumberFormat="1" applyFont="1" applyBorder="1" applyAlignment="1">
      <alignment/>
    </xf>
    <xf numFmtId="3" fontId="2" fillId="0" borderId="28" xfId="0" applyNumberFormat="1" applyFont="1" applyBorder="1" applyAlignment="1">
      <alignment/>
    </xf>
    <xf numFmtId="3" fontId="2" fillId="0" borderId="12" xfId="0" applyNumberFormat="1" applyFont="1" applyBorder="1" applyAlignment="1">
      <alignment/>
    </xf>
    <xf numFmtId="3" fontId="2" fillId="0" borderId="33" xfId="0" applyNumberFormat="1" applyFont="1" applyBorder="1" applyAlignment="1">
      <alignment/>
    </xf>
    <xf numFmtId="3" fontId="2" fillId="0" borderId="34" xfId="0" applyNumberFormat="1" applyFont="1" applyBorder="1" applyAlignment="1">
      <alignment/>
    </xf>
    <xf numFmtId="3" fontId="2" fillId="0" borderId="30" xfId="0" applyNumberFormat="1" applyFont="1" applyBorder="1" applyAlignment="1">
      <alignment/>
    </xf>
    <xf numFmtId="3" fontId="2" fillId="0" borderId="10" xfId="0" applyNumberFormat="1" applyFont="1" applyBorder="1" applyAlignment="1">
      <alignment horizontal="center" vertical="center" wrapText="1"/>
    </xf>
    <xf numFmtId="0" fontId="2" fillId="0" borderId="35" xfId="0" applyFont="1" applyBorder="1" applyAlignment="1">
      <alignment/>
    </xf>
    <xf numFmtId="0" fontId="2" fillId="0" borderId="36" xfId="0" applyFont="1" applyBorder="1" applyAlignment="1">
      <alignment horizontal="left" wrapText="1"/>
    </xf>
    <xf numFmtId="3" fontId="2" fillId="0" borderId="37" xfId="0" applyNumberFormat="1" applyFont="1" applyBorder="1" applyAlignment="1">
      <alignment/>
    </xf>
    <xf numFmtId="0" fontId="2" fillId="0" borderId="0" xfId="0" applyFont="1" applyAlignment="1">
      <alignment horizontal="right"/>
    </xf>
    <xf numFmtId="0" fontId="2" fillId="0" borderId="0" xfId="0" applyFont="1" applyBorder="1" applyAlignment="1">
      <alignment horizontal="left" wrapText="1"/>
    </xf>
    <xf numFmtId="3" fontId="2" fillId="0" borderId="0" xfId="0" applyNumberFormat="1" applyFont="1" applyBorder="1" applyAlignment="1">
      <alignment/>
    </xf>
    <xf numFmtId="0" fontId="2" fillId="0" borderId="0" xfId="0" applyFont="1" applyBorder="1" applyAlignment="1">
      <alignment/>
    </xf>
    <xf numFmtId="0" fontId="8" fillId="0" borderId="0" xfId="0" applyFont="1" applyAlignment="1">
      <alignment horizontal="left"/>
    </xf>
    <xf numFmtId="0" fontId="27" fillId="0" borderId="0" xfId="0" applyFont="1" applyAlignment="1">
      <alignment/>
    </xf>
    <xf numFmtId="0" fontId="27" fillId="0" borderId="0" xfId="0" applyFont="1" applyAlignment="1">
      <alignment/>
    </xf>
    <xf numFmtId="4" fontId="22" fillId="35" borderId="10" xfId="0" applyNumberFormat="1" applyFont="1" applyFill="1" applyBorder="1" applyAlignment="1">
      <alignment/>
    </xf>
    <xf numFmtId="0" fontId="0" fillId="35" borderId="10" xfId="0" applyFill="1" applyBorder="1" applyAlignment="1">
      <alignment/>
    </xf>
    <xf numFmtId="0" fontId="27" fillId="0" borderId="23" xfId="0" applyFont="1" applyBorder="1" applyAlignment="1">
      <alignment/>
    </xf>
    <xf numFmtId="0" fontId="0" fillId="35" borderId="23" xfId="0" applyFont="1" applyFill="1" applyBorder="1" applyAlignment="1">
      <alignment/>
    </xf>
    <xf numFmtId="0" fontId="0" fillId="0" borderId="21" xfId="0" applyBorder="1" applyAlignment="1">
      <alignment horizontal="center"/>
    </xf>
    <xf numFmtId="0" fontId="27" fillId="0" borderId="18" xfId="0" applyFont="1" applyBorder="1" applyAlignment="1">
      <alignment/>
    </xf>
    <xf numFmtId="0" fontId="27" fillId="0" borderId="21" xfId="0" applyFont="1" applyBorder="1" applyAlignment="1">
      <alignment/>
    </xf>
    <xf numFmtId="0" fontId="27" fillId="35" borderId="23" xfId="0" applyFont="1" applyFill="1" applyBorder="1" applyAlignment="1">
      <alignment/>
    </xf>
    <xf numFmtId="0" fontId="17" fillId="0" borderId="0" xfId="0" applyFont="1" applyAlignment="1">
      <alignment horizontal="left"/>
    </xf>
    <xf numFmtId="0" fontId="17" fillId="0" borderId="0" xfId="0" applyFont="1" applyAlignment="1">
      <alignment horizontal="right"/>
    </xf>
    <xf numFmtId="0" fontId="17" fillId="0" borderId="0" xfId="0" applyFont="1" applyAlignment="1">
      <alignment wrapText="1"/>
    </xf>
    <xf numFmtId="0" fontId="0" fillId="0" borderId="0" xfId="0" applyFont="1" applyAlignment="1">
      <alignment horizontal="center"/>
    </xf>
    <xf numFmtId="0" fontId="0" fillId="0" borderId="15" xfId="0" applyFont="1" applyBorder="1" applyAlignment="1">
      <alignment/>
    </xf>
    <xf numFmtId="0" fontId="0" fillId="0" borderId="18" xfId="0" applyFont="1" applyBorder="1" applyAlignment="1">
      <alignment horizontal="center"/>
    </xf>
    <xf numFmtId="0" fontId="0" fillId="0" borderId="15" xfId="0" applyFont="1" applyBorder="1" applyAlignment="1">
      <alignment horizontal="center"/>
    </xf>
    <xf numFmtId="0" fontId="26" fillId="0" borderId="10" xfId="0" applyFont="1" applyBorder="1" applyAlignment="1">
      <alignment horizontal="center"/>
    </xf>
    <xf numFmtId="0" fontId="26" fillId="0" borderId="10" xfId="0" applyFont="1" applyBorder="1" applyAlignment="1">
      <alignment wrapText="1" shrinkToFit="1"/>
    </xf>
    <xf numFmtId="0" fontId="26" fillId="0" borderId="0" xfId="0" applyFont="1" applyBorder="1" applyAlignment="1">
      <alignment wrapText="1"/>
    </xf>
    <xf numFmtId="0" fontId="26" fillId="0" borderId="0" xfId="0" applyFont="1" applyBorder="1" applyAlignment="1">
      <alignment/>
    </xf>
    <xf numFmtId="0" fontId="26" fillId="0" borderId="0" xfId="0" applyFont="1" applyBorder="1" applyAlignment="1">
      <alignment horizontal="center"/>
    </xf>
    <xf numFmtId="3" fontId="0" fillId="0" borderId="10" xfId="0" applyNumberFormat="1" applyFont="1" applyBorder="1" applyAlignment="1">
      <alignment horizontal="center"/>
    </xf>
    <xf numFmtId="3" fontId="0" fillId="0" borderId="10" xfId="0" applyNumberFormat="1" applyFont="1" applyBorder="1" applyAlignment="1">
      <alignment/>
    </xf>
    <xf numFmtId="0" fontId="17" fillId="0" borderId="0" xfId="0" applyFont="1" applyAlignment="1">
      <alignment/>
    </xf>
    <xf numFmtId="3" fontId="0" fillId="0" borderId="11" xfId="0" applyNumberFormat="1" applyBorder="1" applyAlignment="1">
      <alignment/>
    </xf>
    <xf numFmtId="4" fontId="19" fillId="0" borderId="11" xfId="0" applyNumberFormat="1" applyFont="1" applyBorder="1" applyAlignment="1">
      <alignment/>
    </xf>
    <xf numFmtId="0" fontId="0" fillId="0" borderId="11" xfId="0" applyFont="1" applyBorder="1" applyAlignment="1">
      <alignment/>
    </xf>
    <xf numFmtId="3" fontId="94" fillId="0" borderId="10" xfId="0" applyNumberFormat="1" applyFont="1" applyBorder="1" applyAlignment="1">
      <alignment vertical="center" wrapText="1"/>
    </xf>
    <xf numFmtId="0" fontId="5" fillId="0" borderId="10" xfId="0" applyFont="1" applyFill="1" applyBorder="1" applyAlignment="1">
      <alignment horizontal="right" vertical="center" wrapText="1"/>
    </xf>
    <xf numFmtId="0" fontId="5" fillId="0" borderId="10" xfId="0" applyFont="1" applyBorder="1" applyAlignment="1">
      <alignment/>
    </xf>
    <xf numFmtId="3" fontId="94" fillId="0" borderId="10" xfId="0" applyNumberFormat="1" applyFont="1" applyBorder="1" applyAlignment="1">
      <alignment vertical="center" wrapText="1"/>
    </xf>
    <xf numFmtId="3" fontId="94" fillId="0" borderId="10" xfId="0" applyNumberFormat="1" applyFont="1" applyBorder="1" applyAlignment="1">
      <alignment horizontal="right" vertical="center" wrapText="1"/>
    </xf>
    <xf numFmtId="4" fontId="34" fillId="0" borderId="0" xfId="0" applyNumberFormat="1" applyFont="1" applyAlignment="1">
      <alignment/>
    </xf>
    <xf numFmtId="4" fontId="35" fillId="0" borderId="0" xfId="0" applyNumberFormat="1" applyFont="1" applyAlignment="1">
      <alignment/>
    </xf>
    <xf numFmtId="0" fontId="0" fillId="0" borderId="18" xfId="0" applyFont="1" applyBorder="1" applyAlignment="1">
      <alignment/>
    </xf>
    <xf numFmtId="3" fontId="21" fillId="0" borderId="10" xfId="0" applyNumberFormat="1" applyFont="1" applyBorder="1" applyAlignment="1">
      <alignment vertical="center" wrapText="1"/>
    </xf>
    <xf numFmtId="4" fontId="1" fillId="0" borderId="18"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24" fillId="0" borderId="0" xfId="0" applyFont="1" applyAlignment="1">
      <alignment horizontal="center"/>
    </xf>
    <xf numFmtId="0" fontId="5" fillId="0" borderId="11" xfId="0" applyFont="1" applyBorder="1" applyAlignment="1">
      <alignment horizontal="center"/>
    </xf>
    <xf numFmtId="0" fontId="1" fillId="0" borderId="10" xfId="0" applyFont="1" applyBorder="1" applyAlignment="1">
      <alignment horizontal="center" vertical="center" wrapText="1"/>
    </xf>
    <xf numFmtId="0" fontId="19" fillId="0" borderId="10"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89" fillId="0" borderId="10" xfId="0" applyFont="1" applyBorder="1" applyAlignment="1">
      <alignment horizontal="right" vertical="center" wrapText="1"/>
    </xf>
    <xf numFmtId="0" fontId="85" fillId="0" borderId="10" xfId="0" applyFont="1" applyBorder="1" applyAlignment="1">
      <alignment horizontal="center" vertical="center" wrapText="1"/>
    </xf>
    <xf numFmtId="3" fontId="94" fillId="0" borderId="13" xfId="0" applyNumberFormat="1" applyFont="1" applyBorder="1" applyAlignment="1">
      <alignment horizontal="right" vertical="center" wrapText="1"/>
    </xf>
    <xf numFmtId="4" fontId="19" fillId="0" borderId="17" xfId="0" applyNumberFormat="1" applyFont="1" applyBorder="1" applyAlignment="1">
      <alignment horizontal="right"/>
    </xf>
    <xf numFmtId="4" fontId="19" fillId="0" borderId="31" xfId="0" applyNumberFormat="1" applyFont="1" applyBorder="1" applyAlignment="1">
      <alignment horizontal="right"/>
    </xf>
    <xf numFmtId="3" fontId="94" fillId="0" borderId="10" xfId="0" applyNumberFormat="1" applyFont="1" applyBorder="1" applyAlignment="1">
      <alignment horizontal="right" vertical="center" wrapText="1"/>
    </xf>
    <xf numFmtId="4" fontId="19" fillId="0" borderId="18" xfId="0" applyNumberFormat="1" applyFont="1" applyBorder="1" applyAlignment="1">
      <alignment horizontal="right"/>
    </xf>
    <xf numFmtId="4" fontId="19" fillId="0" borderId="15" xfId="0" applyNumberFormat="1" applyFont="1" applyBorder="1" applyAlignment="1">
      <alignment horizontal="right"/>
    </xf>
    <xf numFmtId="0" fontId="89" fillId="32" borderId="10" xfId="0" applyFont="1" applyFill="1" applyBorder="1" applyAlignment="1">
      <alignment horizontal="right" vertical="center" wrapText="1"/>
    </xf>
    <xf numFmtId="0" fontId="85" fillId="32" borderId="10" xfId="0" applyFont="1" applyFill="1" applyBorder="1" applyAlignment="1">
      <alignment horizontal="center" vertical="center" wrapText="1"/>
    </xf>
    <xf numFmtId="3" fontId="94" fillId="32" borderId="10" xfId="0" applyNumberFormat="1" applyFont="1" applyFill="1" applyBorder="1" applyAlignment="1">
      <alignment horizontal="right" vertical="center" wrapText="1"/>
    </xf>
    <xf numFmtId="3" fontId="23" fillId="32" borderId="18" xfId="0" applyNumberFormat="1" applyFont="1" applyFill="1" applyBorder="1" applyAlignment="1">
      <alignment horizontal="right"/>
    </xf>
    <xf numFmtId="3" fontId="23" fillId="32" borderId="15" xfId="0" applyNumberFormat="1" applyFont="1" applyFill="1" applyBorder="1" applyAlignment="1">
      <alignment horizontal="right"/>
    </xf>
    <xf numFmtId="4" fontId="24" fillId="32" borderId="18" xfId="0" applyNumberFormat="1" applyFont="1" applyFill="1" applyBorder="1" applyAlignment="1">
      <alignment horizontal="right"/>
    </xf>
    <xf numFmtId="4" fontId="24" fillId="32" borderId="15" xfId="0" applyNumberFormat="1" applyFont="1" applyFill="1" applyBorder="1" applyAlignment="1">
      <alignment horizontal="right"/>
    </xf>
    <xf numFmtId="3" fontId="93" fillId="0" borderId="10" xfId="0" applyNumberFormat="1" applyFont="1" applyBorder="1" applyAlignment="1">
      <alignment horizontal="right" vertical="center" wrapText="1"/>
    </xf>
    <xf numFmtId="3" fontId="22" fillId="0" borderId="18" xfId="0" applyNumberFormat="1" applyFont="1" applyBorder="1" applyAlignment="1">
      <alignment horizontal="right"/>
    </xf>
    <xf numFmtId="3" fontId="22" fillId="0" borderId="15" xfId="0" applyNumberFormat="1" applyFont="1" applyBorder="1" applyAlignment="1">
      <alignment horizontal="right"/>
    </xf>
    <xf numFmtId="3" fontId="93" fillId="32" borderId="10" xfId="0" applyNumberFormat="1" applyFont="1" applyFill="1" applyBorder="1" applyAlignment="1">
      <alignment horizontal="right" vertical="center" wrapText="1"/>
    </xf>
    <xf numFmtId="3" fontId="23" fillId="0" borderId="18" xfId="0" applyNumberFormat="1" applyFont="1" applyBorder="1" applyAlignment="1">
      <alignment horizontal="right"/>
    </xf>
    <xf numFmtId="3" fontId="23" fillId="0" borderId="15" xfId="0" applyNumberFormat="1" applyFont="1" applyBorder="1" applyAlignment="1">
      <alignment horizontal="right"/>
    </xf>
    <xf numFmtId="4" fontId="19" fillId="0" borderId="18" xfId="0" applyNumberFormat="1" applyFont="1" applyBorder="1" applyAlignment="1">
      <alignment horizontal="center"/>
    </xf>
    <xf numFmtId="4" fontId="19" fillId="0" borderId="15" xfId="0" applyNumberFormat="1" applyFont="1" applyBorder="1" applyAlignment="1">
      <alignment horizontal="center"/>
    </xf>
    <xf numFmtId="3" fontId="94" fillId="0" borderId="10" xfId="0" applyNumberFormat="1" applyFont="1" applyBorder="1" applyAlignment="1">
      <alignment vertical="center" wrapText="1"/>
    </xf>
    <xf numFmtId="3" fontId="22" fillId="0" borderId="18" xfId="0" applyNumberFormat="1" applyFont="1" applyBorder="1" applyAlignment="1">
      <alignment horizontal="center"/>
    </xf>
    <xf numFmtId="3" fontId="22" fillId="0" borderId="15" xfId="0" applyNumberFormat="1" applyFont="1" applyBorder="1" applyAlignment="1">
      <alignment horizontal="center"/>
    </xf>
    <xf numFmtId="3" fontId="94" fillId="32" borderId="10" xfId="0" applyNumberFormat="1" applyFont="1" applyFill="1" applyBorder="1" applyAlignment="1">
      <alignment vertical="center" wrapText="1"/>
    </xf>
    <xf numFmtId="3" fontId="22" fillId="32" borderId="18" xfId="0" applyNumberFormat="1" applyFont="1" applyFill="1" applyBorder="1" applyAlignment="1">
      <alignment horizontal="center"/>
    </xf>
    <xf numFmtId="3" fontId="22" fillId="32" borderId="15" xfId="0" applyNumberFormat="1" applyFont="1" applyFill="1" applyBorder="1" applyAlignment="1">
      <alignment horizontal="center"/>
    </xf>
    <xf numFmtId="3" fontId="23" fillId="32" borderId="18" xfId="0" applyNumberFormat="1" applyFont="1" applyFill="1" applyBorder="1" applyAlignment="1">
      <alignment horizontal="center"/>
    </xf>
    <xf numFmtId="3" fontId="23" fillId="32" borderId="15" xfId="0" applyNumberFormat="1" applyFont="1" applyFill="1" applyBorder="1" applyAlignment="1">
      <alignment horizontal="center"/>
    </xf>
    <xf numFmtId="4" fontId="19" fillId="0" borderId="18" xfId="0" applyNumberFormat="1" applyFont="1" applyBorder="1" applyAlignment="1">
      <alignment/>
    </xf>
    <xf numFmtId="4" fontId="19" fillId="0" borderId="15" xfId="0" applyNumberFormat="1" applyFont="1" applyBorder="1" applyAlignment="1">
      <alignment/>
    </xf>
    <xf numFmtId="0" fontId="103" fillId="0" borderId="10" xfId="0" applyFont="1" applyBorder="1" applyAlignment="1">
      <alignment horizontal="center" vertical="center" wrapText="1"/>
    </xf>
    <xf numFmtId="0" fontId="103" fillId="0" borderId="18" xfId="0" applyFont="1" applyBorder="1" applyAlignment="1">
      <alignment horizontal="center" vertical="center" wrapText="1"/>
    </xf>
    <xf numFmtId="0" fontId="103" fillId="0" borderId="15" xfId="0" applyFont="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18" xfId="0"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2" fillId="0" borderId="19"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4" fontId="12" fillId="0" borderId="18" xfId="0" applyNumberFormat="1" applyFont="1" applyBorder="1" applyAlignment="1">
      <alignment horizontal="center" vertical="center" wrapText="1"/>
    </xf>
    <xf numFmtId="4" fontId="12" fillId="0" borderId="15" xfId="0" applyNumberFormat="1" applyFont="1" applyBorder="1" applyAlignment="1">
      <alignment horizontal="center" vertical="center" wrapText="1"/>
    </xf>
    <xf numFmtId="3" fontId="94" fillId="0" borderId="18" xfId="0" applyNumberFormat="1" applyFont="1" applyBorder="1" applyAlignment="1">
      <alignment vertical="center" wrapText="1"/>
    </xf>
    <xf numFmtId="3" fontId="94" fillId="0" borderId="15" xfId="0" applyNumberFormat="1" applyFont="1" applyBorder="1" applyAlignment="1">
      <alignment vertical="center" wrapText="1"/>
    </xf>
    <xf numFmtId="3" fontId="93" fillId="0" borderId="10" xfId="0" applyNumberFormat="1" applyFont="1" applyBorder="1" applyAlignment="1">
      <alignment vertical="center" wrapText="1"/>
    </xf>
    <xf numFmtId="3" fontId="94" fillId="36" borderId="10" xfId="0" applyNumberFormat="1" applyFont="1" applyFill="1" applyBorder="1" applyAlignment="1">
      <alignment vertical="center" wrapText="1"/>
    </xf>
    <xf numFmtId="0" fontId="103" fillId="0" borderId="10" xfId="0" applyFont="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3" fontId="12" fillId="0" borderId="18"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2" fillId="0" borderId="19"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4" fontId="24" fillId="0" borderId="18" xfId="0" applyNumberFormat="1" applyFont="1" applyBorder="1" applyAlignment="1">
      <alignment/>
    </xf>
    <xf numFmtId="4" fontId="24" fillId="0" borderId="15" xfId="0" applyNumberFormat="1" applyFont="1" applyBorder="1" applyAlignment="1">
      <alignment/>
    </xf>
    <xf numFmtId="4" fontId="24" fillId="0" borderId="18" xfId="0" applyNumberFormat="1" applyFont="1" applyBorder="1" applyAlignment="1">
      <alignment horizontal="right"/>
    </xf>
    <xf numFmtId="4" fontId="24" fillId="0" borderId="15" xfId="0" applyNumberFormat="1" applyFont="1" applyBorder="1" applyAlignment="1">
      <alignment horizontal="right"/>
    </xf>
    <xf numFmtId="0" fontId="100" fillId="0" borderId="0" xfId="0" applyFont="1" applyAlignment="1">
      <alignment horizontal="center" vertical="center"/>
    </xf>
    <xf numFmtId="4" fontId="19" fillId="32" borderId="18" xfId="0" applyNumberFormat="1" applyFont="1" applyFill="1" applyBorder="1" applyAlignment="1">
      <alignment horizontal="center"/>
    </xf>
    <xf numFmtId="4" fontId="19" fillId="32" borderId="15" xfId="0" applyNumberFormat="1" applyFont="1" applyFill="1" applyBorder="1" applyAlignment="1">
      <alignment horizontal="center"/>
    </xf>
    <xf numFmtId="4" fontId="12" fillId="0" borderId="10" xfId="0" applyNumberFormat="1" applyFont="1" applyBorder="1" applyAlignment="1">
      <alignment horizontal="center" vertical="center" wrapText="1"/>
    </xf>
    <xf numFmtId="3" fontId="12" fillId="36" borderId="18" xfId="0" applyNumberFormat="1" applyFont="1" applyFill="1" applyBorder="1" applyAlignment="1">
      <alignment horizontal="center" wrapText="1"/>
    </xf>
    <xf numFmtId="3" fontId="12" fillId="36" borderId="15" xfId="0" applyNumberFormat="1" applyFont="1" applyFill="1" applyBorder="1" applyAlignment="1">
      <alignment horizontal="center" wrapText="1"/>
    </xf>
    <xf numFmtId="0" fontId="104" fillId="0" borderId="0" xfId="0" applyFont="1" applyAlignment="1">
      <alignment horizontal="center" vertical="center"/>
    </xf>
    <xf numFmtId="0" fontId="87" fillId="0" borderId="0" xfId="0" applyFont="1" applyBorder="1" applyAlignment="1">
      <alignment horizontal="center" vertical="center"/>
    </xf>
    <xf numFmtId="3" fontId="23" fillId="0" borderId="10" xfId="0" applyNumberFormat="1" applyFont="1" applyBorder="1" applyAlignment="1">
      <alignment horizontal="center" vertical="center" wrapText="1"/>
    </xf>
    <xf numFmtId="3" fontId="23" fillId="0" borderId="10" xfId="0" applyNumberFormat="1" applyFont="1" applyBorder="1" applyAlignment="1">
      <alignment horizontal="right" vertical="center" wrapText="1"/>
    </xf>
    <xf numFmtId="3" fontId="23" fillId="0" borderId="19" xfId="0" applyNumberFormat="1" applyFont="1" applyBorder="1" applyAlignment="1">
      <alignment horizontal="center" vertical="center" wrapText="1"/>
    </xf>
    <xf numFmtId="3" fontId="23" fillId="0" borderId="17" xfId="0" applyNumberFormat="1" applyFont="1" applyBorder="1" applyAlignment="1">
      <alignment horizontal="center" vertical="center" wrapText="1"/>
    </xf>
    <xf numFmtId="3" fontId="23" fillId="0" borderId="14" xfId="0" applyNumberFormat="1" applyFont="1" applyBorder="1" applyAlignment="1">
      <alignment horizontal="center" vertical="center" wrapText="1"/>
    </xf>
    <xf numFmtId="3" fontId="23" fillId="0" borderId="31" xfId="0" applyNumberFormat="1" applyFont="1" applyBorder="1" applyAlignment="1">
      <alignment horizontal="center" vertical="center" wrapText="1"/>
    </xf>
    <xf numFmtId="3" fontId="22" fillId="0" borderId="18" xfId="0" applyNumberFormat="1" applyFont="1" applyBorder="1" applyAlignment="1">
      <alignment horizontal="center" vertical="center"/>
    </xf>
    <xf numFmtId="3" fontId="22" fillId="0" borderId="15" xfId="0" applyNumberFormat="1" applyFont="1" applyBorder="1" applyAlignment="1">
      <alignment horizontal="center" vertical="center"/>
    </xf>
    <xf numFmtId="4" fontId="22" fillId="0" borderId="18" xfId="0" applyNumberFormat="1" applyFont="1" applyBorder="1" applyAlignment="1">
      <alignment horizontal="center" vertical="center"/>
    </xf>
    <xf numFmtId="4" fontId="22" fillId="0" borderId="15" xfId="0" applyNumberFormat="1" applyFont="1" applyBorder="1" applyAlignment="1">
      <alignment horizontal="center" vertical="center"/>
    </xf>
    <xf numFmtId="3" fontId="22" fillId="0" borderId="10" xfId="0" applyNumberFormat="1" applyFont="1" applyBorder="1" applyAlignment="1">
      <alignment vertical="center" wrapText="1"/>
    </xf>
    <xf numFmtId="3" fontId="23" fillId="0" borderId="10" xfId="0" applyNumberFormat="1" applyFont="1" applyBorder="1" applyAlignment="1">
      <alignment vertical="center" wrapText="1"/>
    </xf>
    <xf numFmtId="3" fontId="23" fillId="0" borderId="18" xfId="0" applyNumberFormat="1" applyFont="1" applyBorder="1" applyAlignment="1">
      <alignment vertical="center"/>
    </xf>
    <xf numFmtId="3" fontId="23" fillId="0" borderId="15" xfId="0" applyNumberFormat="1" applyFont="1" applyBorder="1" applyAlignment="1">
      <alignment vertical="center"/>
    </xf>
    <xf numFmtId="3" fontId="22" fillId="0" borderId="18" xfId="0" applyNumberFormat="1" applyFont="1" applyBorder="1" applyAlignment="1">
      <alignment horizontal="center" wrapText="1"/>
    </xf>
    <xf numFmtId="3" fontId="22" fillId="0" borderId="15" xfId="0" applyNumberFormat="1" applyFont="1" applyBorder="1" applyAlignment="1">
      <alignment horizontal="center" wrapText="1"/>
    </xf>
    <xf numFmtId="1" fontId="22" fillId="0" borderId="10" xfId="0" applyNumberFormat="1" applyFont="1" applyBorder="1" applyAlignment="1">
      <alignment horizontal="center" vertical="center" wrapText="1"/>
    </xf>
    <xf numFmtId="4" fontId="23" fillId="0" borderId="18" xfId="0" applyNumberFormat="1" applyFont="1" applyBorder="1" applyAlignment="1">
      <alignment horizontal="center" vertical="center"/>
    </xf>
    <xf numFmtId="4" fontId="23" fillId="0" borderId="15" xfId="0" applyNumberFormat="1" applyFont="1" applyBorder="1" applyAlignment="1">
      <alignment horizontal="center" vertical="center"/>
    </xf>
    <xf numFmtId="3" fontId="22" fillId="0" borderId="10" xfId="0" applyNumberFormat="1" applyFont="1" applyBorder="1" applyAlignment="1">
      <alignment horizontal="center" vertical="center" wrapText="1"/>
    </xf>
    <xf numFmtId="4" fontId="23" fillId="0" borderId="18" xfId="0" applyNumberFormat="1" applyFont="1" applyBorder="1" applyAlignment="1">
      <alignment vertical="center"/>
    </xf>
    <xf numFmtId="4" fontId="23" fillId="0" borderId="15" xfId="0" applyNumberFormat="1" applyFont="1" applyBorder="1" applyAlignment="1">
      <alignment vertical="center"/>
    </xf>
    <xf numFmtId="1" fontId="23" fillId="0" borderId="10" xfId="0" applyNumberFormat="1" applyFont="1" applyBorder="1" applyAlignment="1">
      <alignment horizontal="center" vertical="center" wrapText="1"/>
    </xf>
    <xf numFmtId="3" fontId="23" fillId="0" borderId="19" xfId="0" applyNumberFormat="1" applyFont="1" applyBorder="1" applyAlignment="1">
      <alignment horizontal="left" vertical="center" wrapText="1"/>
    </xf>
    <xf numFmtId="3" fontId="23" fillId="0" borderId="17" xfId="0" applyNumberFormat="1" applyFont="1" applyBorder="1" applyAlignment="1">
      <alignment horizontal="left" vertical="center" wrapText="1"/>
    </xf>
    <xf numFmtId="3" fontId="23" fillId="0" borderId="14" xfId="0" applyNumberFormat="1" applyFont="1" applyBorder="1" applyAlignment="1">
      <alignment horizontal="left" vertical="center" wrapText="1"/>
    </xf>
    <xf numFmtId="3" fontId="23" fillId="0" borderId="31" xfId="0" applyNumberFormat="1" applyFont="1" applyBorder="1" applyAlignment="1">
      <alignment horizontal="left" vertical="center" wrapText="1"/>
    </xf>
    <xf numFmtId="3" fontId="23" fillId="0" borderId="19" xfId="0" applyNumberFormat="1" applyFont="1" applyBorder="1" applyAlignment="1">
      <alignment horizontal="right" vertical="center" wrapText="1"/>
    </xf>
    <xf numFmtId="3" fontId="23" fillId="0" borderId="17" xfId="0" applyNumberFormat="1" applyFont="1" applyBorder="1" applyAlignment="1">
      <alignment horizontal="right" vertical="center" wrapText="1"/>
    </xf>
    <xf numFmtId="3" fontId="23" fillId="0" borderId="14" xfId="0" applyNumberFormat="1" applyFont="1" applyBorder="1" applyAlignment="1">
      <alignment horizontal="right" vertical="center" wrapText="1"/>
    </xf>
    <xf numFmtId="3" fontId="23" fillId="0" borderId="31" xfId="0" applyNumberFormat="1" applyFont="1" applyBorder="1" applyAlignment="1">
      <alignment horizontal="right" vertical="center" wrapText="1"/>
    </xf>
    <xf numFmtId="3" fontId="22" fillId="0" borderId="10" xfId="0" applyNumberFormat="1" applyFont="1" applyBorder="1" applyAlignment="1">
      <alignment horizontal="right" vertical="center" wrapText="1"/>
    </xf>
    <xf numFmtId="0" fontId="28" fillId="0" borderId="0" xfId="0" applyFont="1" applyAlignment="1">
      <alignment horizontal="center" vertical="center" wrapText="1"/>
    </xf>
    <xf numFmtId="0" fontId="4" fillId="0" borderId="0" xfId="0" applyFont="1" applyAlignment="1">
      <alignment horizontal="center"/>
    </xf>
    <xf numFmtId="0" fontId="24" fillId="0" borderId="10" xfId="0" applyFont="1" applyBorder="1" applyAlignment="1">
      <alignment horizontal="center" wrapText="1"/>
    </xf>
    <xf numFmtId="0" fontId="24" fillId="0" borderId="10" xfId="0" applyFont="1" applyFill="1" applyBorder="1" applyAlignment="1">
      <alignment horizontal="center" vertical="center" wrapText="1"/>
    </xf>
    <xf numFmtId="3" fontId="23" fillId="0" borderId="18" xfId="0" applyNumberFormat="1" applyFont="1" applyBorder="1" applyAlignment="1">
      <alignment horizontal="center" wrapText="1"/>
    </xf>
    <xf numFmtId="3" fontId="23" fillId="0" borderId="15" xfId="0" applyNumberFormat="1" applyFont="1" applyBorder="1" applyAlignment="1">
      <alignment horizontal="center" wrapText="1"/>
    </xf>
    <xf numFmtId="4" fontId="23" fillId="0" borderId="18" xfId="0" applyNumberFormat="1" applyFont="1" applyBorder="1" applyAlignment="1">
      <alignment horizontal="center" wrapText="1"/>
    </xf>
    <xf numFmtId="4" fontId="23" fillId="0" borderId="15" xfId="0" applyNumberFormat="1" applyFont="1" applyBorder="1" applyAlignment="1">
      <alignment horizontal="center" wrapText="1"/>
    </xf>
    <xf numFmtId="4" fontId="22" fillId="0" borderId="18" xfId="0" applyNumberFormat="1" applyFont="1" applyBorder="1" applyAlignment="1">
      <alignment horizontal="center" wrapText="1"/>
    </xf>
    <xf numFmtId="4" fontId="22" fillId="0" borderId="15" xfId="0" applyNumberFormat="1" applyFont="1" applyBorder="1" applyAlignment="1">
      <alignment horizontal="center" wrapText="1"/>
    </xf>
    <xf numFmtId="3" fontId="22" fillId="0" borderId="18" xfId="0" applyNumberFormat="1" applyFont="1" applyBorder="1" applyAlignment="1">
      <alignment vertical="center"/>
    </xf>
    <xf numFmtId="3" fontId="22" fillId="0" borderId="15" xfId="0" applyNumberFormat="1" applyFont="1" applyBorder="1" applyAlignment="1">
      <alignment vertical="center"/>
    </xf>
    <xf numFmtId="4" fontId="22" fillId="0" borderId="18" xfId="0" applyNumberFormat="1" applyFont="1" applyBorder="1" applyAlignment="1">
      <alignment vertical="center"/>
    </xf>
    <xf numFmtId="4" fontId="22" fillId="0" borderId="15" xfId="0" applyNumberFormat="1" applyFont="1" applyBorder="1" applyAlignment="1">
      <alignment vertical="center"/>
    </xf>
    <xf numFmtId="3" fontId="22" fillId="0" borderId="10" xfId="0" applyNumberFormat="1" applyFont="1" applyBorder="1" applyAlignment="1">
      <alignment horizontal="center" wrapText="1"/>
    </xf>
    <xf numFmtId="3" fontId="23" fillId="0" borderId="18" xfId="0" applyNumberFormat="1" applyFont="1" applyBorder="1" applyAlignment="1">
      <alignment horizontal="center" vertical="center"/>
    </xf>
    <xf numFmtId="3" fontId="23" fillId="0" borderId="15" xfId="0" applyNumberFormat="1" applyFont="1" applyBorder="1" applyAlignment="1">
      <alignment horizontal="center" vertical="center"/>
    </xf>
    <xf numFmtId="4" fontId="23" fillId="0" borderId="21" xfId="0" applyNumberFormat="1" applyFont="1" applyBorder="1" applyAlignment="1">
      <alignment horizontal="center" vertical="center"/>
    </xf>
    <xf numFmtId="3" fontId="22" fillId="0" borderId="19" xfId="0" applyNumberFormat="1" applyFont="1" applyBorder="1" applyAlignment="1">
      <alignment horizontal="center" vertical="center"/>
    </xf>
    <xf numFmtId="3" fontId="22" fillId="0" borderId="14" xfId="0" applyNumberFormat="1" applyFont="1" applyBorder="1" applyAlignment="1">
      <alignment horizontal="center" vertical="center"/>
    </xf>
    <xf numFmtId="3" fontId="23" fillId="0" borderId="10" xfId="0" applyNumberFormat="1" applyFont="1" applyBorder="1" applyAlignment="1">
      <alignment horizontal="left" vertical="center" wrapText="1"/>
    </xf>
    <xf numFmtId="3" fontId="23" fillId="0" borderId="19" xfId="0" applyNumberFormat="1" applyFont="1" applyBorder="1" applyAlignment="1">
      <alignment horizontal="right" vertical="center"/>
    </xf>
    <xf numFmtId="3" fontId="23" fillId="0" borderId="14" xfId="0" applyNumberFormat="1" applyFont="1" applyBorder="1" applyAlignment="1">
      <alignment horizontal="right" vertical="center"/>
    </xf>
    <xf numFmtId="4" fontId="23" fillId="0" borderId="18" xfId="0" applyNumberFormat="1" applyFont="1" applyBorder="1" applyAlignment="1">
      <alignment horizontal="right" vertical="center"/>
    </xf>
    <xf numFmtId="4" fontId="23" fillId="0" borderId="15" xfId="0" applyNumberFormat="1" applyFont="1" applyBorder="1" applyAlignment="1">
      <alignment horizontal="right" vertical="center"/>
    </xf>
    <xf numFmtId="4" fontId="19" fillId="0" borderId="0" xfId="0" applyNumberFormat="1" applyFont="1" applyBorder="1" applyAlignment="1">
      <alignment horizontal="center" vertical="center"/>
    </xf>
    <xf numFmtId="4" fontId="22" fillId="0" borderId="0" xfId="0" applyNumberFormat="1" applyFont="1" applyBorder="1" applyAlignment="1">
      <alignment horizontal="center" vertical="center"/>
    </xf>
    <xf numFmtId="4" fontId="23" fillId="0" borderId="0" xfId="0" applyNumberFormat="1" applyFont="1" applyBorder="1" applyAlignment="1">
      <alignment horizontal="center" vertical="center"/>
    </xf>
    <xf numFmtId="3" fontId="23" fillId="0" borderId="19" xfId="0" applyNumberFormat="1" applyFont="1" applyBorder="1" applyAlignment="1">
      <alignment horizontal="center" vertical="center"/>
    </xf>
    <xf numFmtId="3" fontId="23" fillId="0" borderId="14" xfId="0" applyNumberFormat="1" applyFont="1" applyBorder="1" applyAlignment="1">
      <alignment horizontal="center" vertical="center"/>
    </xf>
    <xf numFmtId="3" fontId="23" fillId="0" borderId="18" xfId="0" applyNumberFormat="1" applyFont="1" applyBorder="1" applyAlignment="1">
      <alignment horizontal="right" vertical="center"/>
    </xf>
    <xf numFmtId="3" fontId="23" fillId="0" borderId="15" xfId="0" applyNumberFormat="1" applyFont="1" applyBorder="1" applyAlignment="1">
      <alignment horizontal="right" vertical="center"/>
    </xf>
    <xf numFmtId="4" fontId="22" fillId="0" borderId="10" xfId="0" applyNumberFormat="1" applyFont="1" applyBorder="1" applyAlignment="1">
      <alignment horizontal="center" vertical="center"/>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8" fillId="0" borderId="0" xfId="0" applyNumberFormat="1" applyFont="1" applyBorder="1" applyAlignment="1">
      <alignment horizontal="left"/>
    </xf>
    <xf numFmtId="0" fontId="1" fillId="0" borderId="0" xfId="0" applyFont="1" applyAlignment="1">
      <alignment horizontal="center"/>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1" fillId="0" borderId="18"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39" xfId="0" applyNumberFormat="1" applyFont="1" applyBorder="1" applyAlignment="1">
      <alignment horizontal="center" vertical="center" wrapText="1"/>
    </xf>
    <xf numFmtId="2" fontId="1" fillId="0" borderId="40"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42" xfId="0" applyNumberFormat="1" applyFont="1" applyBorder="1" applyAlignment="1">
      <alignment horizontal="center" vertical="center" wrapText="1"/>
    </xf>
    <xf numFmtId="0" fontId="2" fillId="0" borderId="32" xfId="0" applyFont="1" applyBorder="1" applyAlignment="1">
      <alignment horizontal="left" vertical="center"/>
    </xf>
    <xf numFmtId="0" fontId="2" fillId="0" borderId="43" xfId="0" applyFont="1" applyBorder="1" applyAlignment="1">
      <alignment horizontal="left" vertical="center"/>
    </xf>
    <xf numFmtId="0" fontId="8" fillId="0" borderId="0" xfId="0" applyFont="1" applyAlignment="1">
      <alignment horizontal="left"/>
    </xf>
    <xf numFmtId="0" fontId="27" fillId="0" borderId="0" xfId="0" applyFont="1" applyAlignment="1">
      <alignment/>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22"/>
      </font>
    </dxf>
    <dxf>
      <font>
        <color indexed="5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47</xdr:row>
      <xdr:rowOff>0</xdr:rowOff>
    </xdr:from>
    <xdr:to>
      <xdr:col>9</xdr:col>
      <xdr:colOff>0</xdr:colOff>
      <xdr:row>47</xdr:row>
      <xdr:rowOff>0</xdr:rowOff>
    </xdr:to>
    <xdr:sp>
      <xdr:nvSpPr>
        <xdr:cNvPr id="1" name="Line 3"/>
        <xdr:cNvSpPr>
          <a:spLocks/>
        </xdr:cNvSpPr>
      </xdr:nvSpPr>
      <xdr:spPr>
        <a:xfrm>
          <a:off x="12296775" y="20288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79"/>
  <sheetViews>
    <sheetView view="pageBreakPreview" zoomScale="60" zoomScaleNormal="75" workbookViewId="0" topLeftCell="A374">
      <selection activeCell="H369" sqref="H369"/>
    </sheetView>
  </sheetViews>
  <sheetFormatPr defaultColWidth="9.140625" defaultRowHeight="12.75"/>
  <cols>
    <col min="1" max="1" width="9.140625" style="1" customWidth="1"/>
    <col min="2" max="2" width="12.00390625" style="0" customWidth="1"/>
    <col min="3" max="3" width="9.140625" style="0" customWidth="1"/>
    <col min="4" max="4" width="77.57421875" style="0" customWidth="1"/>
    <col min="5" max="5" width="15.8515625" style="0" customWidth="1"/>
    <col min="6" max="6" width="16.7109375" style="0" customWidth="1"/>
    <col min="7" max="7" width="15.140625" style="0" customWidth="1"/>
    <col min="8" max="8" width="14.7109375" style="0" customWidth="1"/>
    <col min="9" max="9" width="14.140625" style="36"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spans="2:9" s="101" customFormat="1" ht="24" customHeight="1">
      <c r="B1" s="238"/>
      <c r="I1" s="239"/>
    </row>
    <row r="2" spans="2:9" s="101" customFormat="1" ht="15.75">
      <c r="B2" s="235" t="s">
        <v>925</v>
      </c>
      <c r="C2" s="235"/>
      <c r="D2" s="235"/>
      <c r="E2" s="235"/>
      <c r="F2" s="235"/>
      <c r="G2" s="235"/>
      <c r="H2" s="235"/>
      <c r="I2" s="240"/>
    </row>
    <row r="3" spans="2:9" s="101" customFormat="1" ht="15.75">
      <c r="B3" s="235" t="s">
        <v>8</v>
      </c>
      <c r="C3" s="235"/>
      <c r="D3" s="235"/>
      <c r="E3" s="235"/>
      <c r="F3" s="235"/>
      <c r="G3" s="235"/>
      <c r="H3" s="235" t="s">
        <v>1650</v>
      </c>
      <c r="I3" s="240"/>
    </row>
    <row r="4" spans="2:9" s="101" customFormat="1" ht="15.75">
      <c r="B4" s="235"/>
      <c r="C4" s="235"/>
      <c r="D4" s="235"/>
      <c r="E4" s="235"/>
      <c r="F4" s="235"/>
      <c r="G4" s="235"/>
      <c r="H4" s="235"/>
      <c r="I4" s="240"/>
    </row>
    <row r="5" spans="2:9" s="101" customFormat="1" ht="15.75">
      <c r="B5" s="473" t="s">
        <v>926</v>
      </c>
      <c r="C5" s="473"/>
      <c r="D5" s="473"/>
      <c r="E5" s="473"/>
      <c r="F5" s="473"/>
      <c r="G5" s="473"/>
      <c r="H5" s="473"/>
      <c r="I5" s="240"/>
    </row>
    <row r="6" spans="2:9" s="101" customFormat="1" ht="15.75">
      <c r="B6" s="241"/>
      <c r="C6" s="241"/>
      <c r="D6" s="241"/>
      <c r="E6" s="241"/>
      <c r="F6" s="241"/>
      <c r="G6" s="241"/>
      <c r="H6" s="241"/>
      <c r="I6" s="240"/>
    </row>
    <row r="7" spans="2:9" s="101" customFormat="1" ht="15.75">
      <c r="B7" s="241"/>
      <c r="C7" s="241"/>
      <c r="D7" s="241"/>
      <c r="E7" s="241"/>
      <c r="F7" s="241"/>
      <c r="G7" s="242"/>
      <c r="H7" s="242" t="s">
        <v>526</v>
      </c>
      <c r="I7" s="239"/>
    </row>
    <row r="8" spans="2:10" ht="26.25">
      <c r="B8" s="474"/>
      <c r="C8" s="474"/>
      <c r="D8" s="474"/>
      <c r="E8" s="474"/>
      <c r="F8" s="474"/>
      <c r="G8" s="474"/>
      <c r="H8" s="474"/>
      <c r="I8" s="37"/>
      <c r="J8" s="4"/>
    </row>
    <row r="9" spans="7:8" ht="15.75" customHeight="1" hidden="1">
      <c r="G9" s="29"/>
      <c r="H9" s="29" t="s">
        <v>526</v>
      </c>
    </row>
    <row r="10" spans="2:9" ht="15.75" customHeight="1" hidden="1">
      <c r="B10" s="19" t="s">
        <v>927</v>
      </c>
      <c r="C10" s="475" t="s">
        <v>27</v>
      </c>
      <c r="D10" s="475" t="s">
        <v>28</v>
      </c>
      <c r="E10" s="477" t="s">
        <v>1712</v>
      </c>
      <c r="F10" s="477" t="s">
        <v>1713</v>
      </c>
      <c r="G10" s="479" t="s">
        <v>7</v>
      </c>
      <c r="H10" s="480"/>
      <c r="I10" s="471" t="s">
        <v>1832</v>
      </c>
    </row>
    <row r="11" spans="2:9" ht="89.25" customHeight="1">
      <c r="B11" s="19" t="s">
        <v>928</v>
      </c>
      <c r="C11" s="476"/>
      <c r="D11" s="476"/>
      <c r="E11" s="478"/>
      <c r="F11" s="478"/>
      <c r="G11" s="20" t="s">
        <v>1843</v>
      </c>
      <c r="H11" s="20" t="s">
        <v>1842</v>
      </c>
      <c r="I11" s="472"/>
    </row>
    <row r="12" spans="2:9" ht="44.25" customHeight="1">
      <c r="B12" s="26">
        <v>1</v>
      </c>
      <c r="C12" s="26">
        <v>2</v>
      </c>
      <c r="D12" s="26">
        <v>3</v>
      </c>
      <c r="E12" s="26">
        <v>4</v>
      </c>
      <c r="F12" s="26">
        <v>5</v>
      </c>
      <c r="G12" s="26">
        <v>6</v>
      </c>
      <c r="H12" s="26">
        <v>7</v>
      </c>
      <c r="I12" s="38">
        <v>8</v>
      </c>
    </row>
    <row r="13" spans="2:9" s="101" customFormat="1" ht="38.25" customHeight="1">
      <c r="B13" s="130">
        <v>2001</v>
      </c>
      <c r="C13" s="131"/>
      <c r="D13" s="175" t="s">
        <v>929</v>
      </c>
      <c r="E13" s="116">
        <f>SUM(E69+E109+E113)</f>
        <v>30357</v>
      </c>
      <c r="F13" s="116">
        <f>SUM(F69+F104+F113)</f>
        <v>52758</v>
      </c>
      <c r="G13" s="116">
        <f>SUM(G69+G104+G113)</f>
        <v>23338</v>
      </c>
      <c r="H13" s="116">
        <f>SUM(H69+H104+H113)</f>
        <v>10734</v>
      </c>
      <c r="I13" s="132">
        <f>SUM(H13/F13*100)</f>
        <v>20.34572955760264</v>
      </c>
    </row>
    <row r="14" spans="2:9" s="133" customFormat="1" ht="66.75" customHeight="1">
      <c r="B14" s="130">
        <v>2002</v>
      </c>
      <c r="C14" s="131">
        <v>700000</v>
      </c>
      <c r="D14" s="175" t="s">
        <v>930</v>
      </c>
      <c r="E14" s="123">
        <f>SUM(E13)</f>
        <v>30357</v>
      </c>
      <c r="F14" s="123">
        <f>SUM(F13)</f>
        <v>52758</v>
      </c>
      <c r="G14" s="123">
        <f>SUM(G13)</f>
        <v>23338</v>
      </c>
      <c r="H14" s="123">
        <f>SUM(H13)</f>
        <v>10734</v>
      </c>
      <c r="I14" s="124">
        <f>SUM(I13)</f>
        <v>20.34572955760264</v>
      </c>
    </row>
    <row r="15" spans="2:9" s="135" customFormat="1" ht="58.5">
      <c r="B15" s="130">
        <v>2003</v>
      </c>
      <c r="C15" s="131">
        <v>710000</v>
      </c>
      <c r="D15" s="175" t="s">
        <v>931</v>
      </c>
      <c r="E15" s="40"/>
      <c r="F15" s="123"/>
      <c r="G15" s="123"/>
      <c r="H15" s="123"/>
      <c r="I15" s="132"/>
    </row>
    <row r="16" spans="2:9" s="136" customFormat="1" ht="39">
      <c r="B16" s="137">
        <v>2004</v>
      </c>
      <c r="C16" s="138">
        <v>711000</v>
      </c>
      <c r="D16" s="176" t="s">
        <v>932</v>
      </c>
      <c r="E16" s="123"/>
      <c r="F16" s="123"/>
      <c r="G16" s="123"/>
      <c r="H16" s="123"/>
      <c r="I16" s="132"/>
    </row>
    <row r="17" spans="2:9" s="135" customFormat="1" ht="43.5" customHeight="1">
      <c r="B17" s="139">
        <v>2005</v>
      </c>
      <c r="C17" s="140">
        <v>711100</v>
      </c>
      <c r="D17" s="177" t="s">
        <v>535</v>
      </c>
      <c r="E17" s="40"/>
      <c r="F17" s="123"/>
      <c r="G17" s="123"/>
      <c r="H17" s="123"/>
      <c r="I17" s="132"/>
    </row>
    <row r="18" spans="2:9" s="135" customFormat="1" ht="62.25" customHeight="1">
      <c r="B18" s="139">
        <v>2006</v>
      </c>
      <c r="C18" s="140">
        <v>711200</v>
      </c>
      <c r="D18" s="177" t="s">
        <v>536</v>
      </c>
      <c r="E18" s="123"/>
      <c r="F18" s="123"/>
      <c r="G18" s="123"/>
      <c r="H18" s="123"/>
      <c r="I18" s="132"/>
    </row>
    <row r="19" spans="2:9" s="135" customFormat="1" ht="88.5" customHeight="1">
      <c r="B19" s="139">
        <v>2007</v>
      </c>
      <c r="C19" s="140">
        <v>711300</v>
      </c>
      <c r="D19" s="177" t="s">
        <v>537</v>
      </c>
      <c r="E19" s="123"/>
      <c r="F19" s="123"/>
      <c r="G19" s="123"/>
      <c r="H19" s="123"/>
      <c r="I19" s="132"/>
    </row>
    <row r="20" spans="2:9" s="135" customFormat="1" ht="30" customHeight="1">
      <c r="B20" s="137">
        <v>2008</v>
      </c>
      <c r="C20" s="138">
        <v>712000</v>
      </c>
      <c r="D20" s="176" t="s">
        <v>933</v>
      </c>
      <c r="E20" s="123"/>
      <c r="F20" s="123"/>
      <c r="G20" s="123"/>
      <c r="H20" s="123"/>
      <c r="I20" s="132"/>
    </row>
    <row r="21" spans="2:9" s="135" customFormat="1" ht="30" customHeight="1">
      <c r="B21" s="139">
        <v>2009</v>
      </c>
      <c r="C21" s="140">
        <v>712100</v>
      </c>
      <c r="D21" s="177" t="s">
        <v>539</v>
      </c>
      <c r="E21" s="123"/>
      <c r="F21" s="123"/>
      <c r="G21" s="123"/>
      <c r="H21" s="123"/>
      <c r="I21" s="132"/>
    </row>
    <row r="22" spans="2:9" s="135" customFormat="1" ht="30" customHeight="1">
      <c r="B22" s="137">
        <v>2010</v>
      </c>
      <c r="C22" s="138">
        <v>713000</v>
      </c>
      <c r="D22" s="176" t="s">
        <v>934</v>
      </c>
      <c r="E22" s="123"/>
      <c r="F22" s="123"/>
      <c r="G22" s="123"/>
      <c r="H22" s="123"/>
      <c r="I22" s="132"/>
    </row>
    <row r="23" spans="2:9" s="135" customFormat="1" ht="45" customHeight="1">
      <c r="B23" s="139">
        <v>2011</v>
      </c>
      <c r="C23" s="140">
        <v>713100</v>
      </c>
      <c r="D23" s="177" t="s">
        <v>541</v>
      </c>
      <c r="E23" s="123"/>
      <c r="F23" s="123"/>
      <c r="G23" s="123"/>
      <c r="H23" s="123"/>
      <c r="I23" s="132"/>
    </row>
    <row r="24" spans="2:9" s="135" customFormat="1" ht="30" customHeight="1">
      <c r="B24" s="139">
        <v>2012</v>
      </c>
      <c r="C24" s="140">
        <v>713200</v>
      </c>
      <c r="D24" s="177" t="s">
        <v>542</v>
      </c>
      <c r="E24" s="123"/>
      <c r="F24" s="123"/>
      <c r="G24" s="123"/>
      <c r="H24" s="123"/>
      <c r="I24" s="132"/>
    </row>
    <row r="25" spans="2:9" s="135" customFormat="1" ht="19.5">
      <c r="B25" s="139">
        <v>2013</v>
      </c>
      <c r="C25" s="140">
        <v>713300</v>
      </c>
      <c r="D25" s="177" t="s">
        <v>543</v>
      </c>
      <c r="E25" s="123"/>
      <c r="F25" s="123"/>
      <c r="G25" s="123"/>
      <c r="H25" s="123"/>
      <c r="I25" s="132"/>
    </row>
    <row r="26" spans="2:9" s="135" customFormat="1" ht="42.75" customHeight="1">
      <c r="B26" s="139">
        <v>2014</v>
      </c>
      <c r="C26" s="140">
        <v>713400</v>
      </c>
      <c r="D26" s="177" t="s">
        <v>544</v>
      </c>
      <c r="E26" s="123"/>
      <c r="F26" s="123"/>
      <c r="G26" s="123"/>
      <c r="H26" s="123"/>
      <c r="I26" s="132"/>
    </row>
    <row r="27" spans="2:9" s="135" customFormat="1" ht="30" customHeight="1">
      <c r="B27" s="139">
        <v>2015</v>
      </c>
      <c r="C27" s="140">
        <v>713500</v>
      </c>
      <c r="D27" s="177" t="s">
        <v>545</v>
      </c>
      <c r="E27" s="123"/>
      <c r="F27" s="123"/>
      <c r="G27" s="123"/>
      <c r="H27" s="123"/>
      <c r="I27" s="132"/>
    </row>
    <row r="28" spans="2:9" s="135" customFormat="1" ht="30" customHeight="1">
      <c r="B28" s="139">
        <v>2016</v>
      </c>
      <c r="C28" s="140">
        <v>713600</v>
      </c>
      <c r="D28" s="177" t="s">
        <v>546</v>
      </c>
      <c r="E28" s="123"/>
      <c r="F28" s="123"/>
      <c r="G28" s="123"/>
      <c r="H28" s="123"/>
      <c r="I28" s="132"/>
    </row>
    <row r="29" spans="2:9" s="135" customFormat="1" ht="54" customHeight="1">
      <c r="B29" s="137">
        <v>2017</v>
      </c>
      <c r="C29" s="138">
        <v>714000</v>
      </c>
      <c r="D29" s="176" t="s">
        <v>935</v>
      </c>
      <c r="E29" s="123"/>
      <c r="F29" s="123"/>
      <c r="G29" s="123"/>
      <c r="H29" s="123"/>
      <c r="I29" s="132"/>
    </row>
    <row r="30" spans="2:10" s="135" customFormat="1" ht="30" customHeight="1">
      <c r="B30" s="139">
        <v>2018</v>
      </c>
      <c r="C30" s="140">
        <v>714100</v>
      </c>
      <c r="D30" s="177" t="s">
        <v>548</v>
      </c>
      <c r="E30" s="123"/>
      <c r="F30" s="123"/>
      <c r="G30" s="123"/>
      <c r="H30" s="123"/>
      <c r="I30" s="132"/>
      <c r="J30" s="141"/>
    </row>
    <row r="31" spans="2:9" s="135" customFormat="1" ht="30" customHeight="1">
      <c r="B31" s="139">
        <v>2019</v>
      </c>
      <c r="C31" s="140">
        <v>714300</v>
      </c>
      <c r="D31" s="177" t="s">
        <v>550</v>
      </c>
      <c r="E31" s="142"/>
      <c r="F31" s="142"/>
      <c r="G31" s="142"/>
      <c r="H31" s="142"/>
      <c r="I31" s="132"/>
    </row>
    <row r="32" spans="2:9" s="135" customFormat="1" ht="41.25" customHeight="1">
      <c r="B32" s="139">
        <v>2020</v>
      </c>
      <c r="C32" s="140">
        <v>714400</v>
      </c>
      <c r="D32" s="177" t="s">
        <v>551</v>
      </c>
      <c r="E32" s="40"/>
      <c r="F32" s="142"/>
      <c r="G32" s="142"/>
      <c r="H32" s="142"/>
      <c r="I32" s="132"/>
    </row>
    <row r="33" spans="2:9" s="135" customFormat="1" ht="39" customHeight="1">
      <c r="B33" s="139">
        <v>2021</v>
      </c>
      <c r="C33" s="140">
        <v>714500</v>
      </c>
      <c r="D33" s="177" t="s">
        <v>936</v>
      </c>
      <c r="E33" s="123"/>
      <c r="F33" s="123"/>
      <c r="G33" s="123"/>
      <c r="H33" s="123"/>
      <c r="I33" s="132"/>
    </row>
    <row r="34" spans="2:9" s="135" customFormat="1" ht="19.5">
      <c r="B34" s="139">
        <v>2022</v>
      </c>
      <c r="C34" s="140">
        <v>714600</v>
      </c>
      <c r="D34" s="177" t="s">
        <v>553</v>
      </c>
      <c r="E34" s="123"/>
      <c r="F34" s="123"/>
      <c r="G34" s="123"/>
      <c r="H34" s="123"/>
      <c r="I34" s="132"/>
    </row>
    <row r="35" spans="2:9" s="135" customFormat="1" ht="39">
      <c r="B35" s="137">
        <v>2023</v>
      </c>
      <c r="C35" s="138">
        <v>715000</v>
      </c>
      <c r="D35" s="176" t="s">
        <v>937</v>
      </c>
      <c r="E35" s="123"/>
      <c r="F35" s="123"/>
      <c r="G35" s="123"/>
      <c r="H35" s="123"/>
      <c r="I35" s="132"/>
    </row>
    <row r="36" spans="2:9" s="135" customFormat="1" ht="19.5">
      <c r="B36" s="139">
        <v>2024</v>
      </c>
      <c r="C36" s="140">
        <v>715100</v>
      </c>
      <c r="D36" s="177" t="s">
        <v>555</v>
      </c>
      <c r="E36" s="123"/>
      <c r="F36" s="123"/>
      <c r="G36" s="123"/>
      <c r="H36" s="123"/>
      <c r="I36" s="132"/>
    </row>
    <row r="37" spans="2:9" s="135" customFormat="1" ht="19.5">
      <c r="B37" s="139">
        <v>2025</v>
      </c>
      <c r="C37" s="140">
        <v>715200</v>
      </c>
      <c r="D37" s="177" t="s">
        <v>556</v>
      </c>
      <c r="E37" s="123"/>
      <c r="F37" s="123"/>
      <c r="G37" s="123"/>
      <c r="H37" s="123"/>
      <c r="I37" s="132"/>
    </row>
    <row r="38" spans="2:9" s="135" customFormat="1" ht="19.5">
      <c r="B38" s="139">
        <v>2026</v>
      </c>
      <c r="C38" s="140">
        <v>715300</v>
      </c>
      <c r="D38" s="177" t="s">
        <v>557</v>
      </c>
      <c r="E38" s="123"/>
      <c r="F38" s="123"/>
      <c r="G38" s="123"/>
      <c r="H38" s="123"/>
      <c r="I38" s="132"/>
    </row>
    <row r="39" spans="2:9" s="135" customFormat="1" ht="37.5">
      <c r="B39" s="139">
        <v>2027</v>
      </c>
      <c r="C39" s="140">
        <v>715400</v>
      </c>
      <c r="D39" s="177" t="s">
        <v>558</v>
      </c>
      <c r="E39" s="123"/>
      <c r="F39" s="123"/>
      <c r="G39" s="123"/>
      <c r="H39" s="123"/>
      <c r="I39" s="132"/>
    </row>
    <row r="40" spans="2:9" s="135" customFormat="1" ht="30" customHeight="1">
      <c r="B40" s="139">
        <v>2028</v>
      </c>
      <c r="C40" s="140">
        <v>715500</v>
      </c>
      <c r="D40" s="177" t="s">
        <v>559</v>
      </c>
      <c r="E40" s="123"/>
      <c r="F40" s="123"/>
      <c r="G40" s="123"/>
      <c r="H40" s="123"/>
      <c r="I40" s="132"/>
    </row>
    <row r="41" spans="2:9" s="135" customFormat="1" ht="51" customHeight="1">
      <c r="B41" s="139">
        <v>2029</v>
      </c>
      <c r="C41" s="140">
        <v>715600</v>
      </c>
      <c r="D41" s="177" t="s">
        <v>560</v>
      </c>
      <c r="E41" s="123"/>
      <c r="F41" s="123"/>
      <c r="G41" s="123"/>
      <c r="H41" s="123"/>
      <c r="I41" s="132"/>
    </row>
    <row r="42" spans="2:9" s="135" customFormat="1" ht="30" customHeight="1">
      <c r="B42" s="137">
        <v>2030</v>
      </c>
      <c r="C42" s="138">
        <v>716000</v>
      </c>
      <c r="D42" s="176" t="s">
        <v>938</v>
      </c>
      <c r="E42" s="123"/>
      <c r="F42" s="123"/>
      <c r="G42" s="123"/>
      <c r="H42" s="123"/>
      <c r="I42" s="132"/>
    </row>
    <row r="43" spans="2:9" s="135" customFormat="1" ht="58.5" customHeight="1">
      <c r="B43" s="139">
        <v>2031</v>
      </c>
      <c r="C43" s="140">
        <v>716100</v>
      </c>
      <c r="D43" s="177" t="s">
        <v>562</v>
      </c>
      <c r="E43" s="123"/>
      <c r="F43" s="123"/>
      <c r="G43" s="123"/>
      <c r="H43" s="123"/>
      <c r="I43" s="132"/>
    </row>
    <row r="44" spans="2:9" s="135" customFormat="1" ht="37.5">
      <c r="B44" s="139">
        <v>2032</v>
      </c>
      <c r="C44" s="140">
        <v>716200</v>
      </c>
      <c r="D44" s="177" t="s">
        <v>563</v>
      </c>
      <c r="E44" s="123"/>
      <c r="F44" s="123"/>
      <c r="G44" s="123"/>
      <c r="H44" s="123"/>
      <c r="I44" s="132"/>
    </row>
    <row r="45" spans="2:9" s="120" customFormat="1" ht="30" customHeight="1">
      <c r="B45" s="137">
        <v>2033</v>
      </c>
      <c r="C45" s="138">
        <v>717000</v>
      </c>
      <c r="D45" s="176" t="s">
        <v>939</v>
      </c>
      <c r="E45" s="123"/>
      <c r="F45" s="123"/>
      <c r="G45" s="123"/>
      <c r="H45" s="123"/>
      <c r="I45" s="132"/>
    </row>
    <row r="46" spans="2:9" s="120" customFormat="1" ht="30" customHeight="1">
      <c r="B46" s="139">
        <v>2034</v>
      </c>
      <c r="C46" s="140">
        <v>717100</v>
      </c>
      <c r="D46" s="177" t="s">
        <v>940</v>
      </c>
      <c r="E46" s="123"/>
      <c r="F46" s="123"/>
      <c r="G46" s="123"/>
      <c r="H46" s="123"/>
      <c r="I46" s="132"/>
    </row>
    <row r="47" spans="2:9" s="120" customFormat="1" ht="19.5">
      <c r="B47" s="139">
        <v>2035</v>
      </c>
      <c r="C47" s="140">
        <v>717200</v>
      </c>
      <c r="D47" s="177" t="s">
        <v>941</v>
      </c>
      <c r="E47" s="123"/>
      <c r="F47" s="123"/>
      <c r="G47" s="123"/>
      <c r="H47" s="123"/>
      <c r="I47" s="132"/>
    </row>
    <row r="48" spans="2:9" s="120" customFormat="1" ht="19.5">
      <c r="B48" s="139">
        <v>2036</v>
      </c>
      <c r="C48" s="140">
        <v>717300</v>
      </c>
      <c r="D48" s="177" t="s">
        <v>942</v>
      </c>
      <c r="E48" s="123"/>
      <c r="F48" s="123"/>
      <c r="G48" s="123"/>
      <c r="H48" s="123"/>
      <c r="I48" s="132"/>
    </row>
    <row r="49" spans="2:9" s="120" customFormat="1" ht="46.5" customHeight="1">
      <c r="B49" s="139">
        <v>2037</v>
      </c>
      <c r="C49" s="140">
        <v>717400</v>
      </c>
      <c r="D49" s="177" t="s">
        <v>943</v>
      </c>
      <c r="E49" s="123"/>
      <c r="F49" s="123"/>
      <c r="G49" s="123"/>
      <c r="H49" s="123"/>
      <c r="I49" s="132"/>
    </row>
    <row r="50" spans="2:9" s="120" customFormat="1" ht="30" customHeight="1">
      <c r="B50" s="139">
        <v>2038</v>
      </c>
      <c r="C50" s="140">
        <v>717500</v>
      </c>
      <c r="D50" s="177" t="s">
        <v>944</v>
      </c>
      <c r="E50" s="123"/>
      <c r="F50" s="123"/>
      <c r="G50" s="123"/>
      <c r="H50" s="123"/>
      <c r="I50" s="132"/>
    </row>
    <row r="51" spans="2:9" s="120" customFormat="1" ht="15" customHeight="1" hidden="1">
      <c r="B51" s="139">
        <v>2039</v>
      </c>
      <c r="C51" s="140">
        <v>717600</v>
      </c>
      <c r="D51" s="177" t="s">
        <v>945</v>
      </c>
      <c r="E51" s="123"/>
      <c r="F51" s="123"/>
      <c r="G51" s="123"/>
      <c r="H51" s="123"/>
      <c r="I51" s="132" t="e">
        <f>SUM(H51/F51*100)</f>
        <v>#DIV/0!</v>
      </c>
    </row>
    <row r="52" spans="2:9" s="120" customFormat="1" ht="58.5">
      <c r="B52" s="137">
        <v>2040</v>
      </c>
      <c r="C52" s="138">
        <v>719000</v>
      </c>
      <c r="D52" s="176" t="s">
        <v>946</v>
      </c>
      <c r="E52" s="123"/>
      <c r="F52" s="123"/>
      <c r="G52" s="123"/>
      <c r="H52" s="123"/>
      <c r="I52" s="132"/>
    </row>
    <row r="53" spans="2:9" s="120" customFormat="1" ht="37.5">
      <c r="B53" s="139">
        <v>2041</v>
      </c>
      <c r="C53" s="140">
        <v>719100</v>
      </c>
      <c r="D53" s="177" t="s">
        <v>565</v>
      </c>
      <c r="E53" s="123"/>
      <c r="F53" s="123"/>
      <c r="G53" s="123"/>
      <c r="H53" s="123"/>
      <c r="I53" s="132"/>
    </row>
    <row r="54" spans="2:9" s="120" customFormat="1" ht="37.5">
      <c r="B54" s="139">
        <v>2042</v>
      </c>
      <c r="C54" s="140">
        <v>719200</v>
      </c>
      <c r="D54" s="177" t="s">
        <v>566</v>
      </c>
      <c r="E54" s="123"/>
      <c r="F54" s="123"/>
      <c r="G54" s="123"/>
      <c r="H54" s="123"/>
      <c r="I54" s="132"/>
    </row>
    <row r="55" spans="2:9" s="120" customFormat="1" ht="37.5">
      <c r="B55" s="139">
        <v>2043</v>
      </c>
      <c r="C55" s="140">
        <v>719300</v>
      </c>
      <c r="D55" s="177" t="s">
        <v>567</v>
      </c>
      <c r="E55" s="123"/>
      <c r="F55" s="123"/>
      <c r="G55" s="123"/>
      <c r="H55" s="123"/>
      <c r="I55" s="132"/>
    </row>
    <row r="56" spans="2:9" s="120" customFormat="1" ht="19.5">
      <c r="B56" s="139">
        <v>2044</v>
      </c>
      <c r="C56" s="140">
        <v>719400</v>
      </c>
      <c r="D56" s="177" t="s">
        <v>568</v>
      </c>
      <c r="E56" s="123"/>
      <c r="F56" s="123"/>
      <c r="G56" s="123"/>
      <c r="H56" s="123"/>
      <c r="I56" s="132"/>
    </row>
    <row r="57" spans="2:9" s="120" customFormat="1" ht="37.5">
      <c r="B57" s="139">
        <v>2045</v>
      </c>
      <c r="C57" s="140">
        <v>719500</v>
      </c>
      <c r="D57" s="177" t="s">
        <v>569</v>
      </c>
      <c r="E57" s="123"/>
      <c r="F57" s="123"/>
      <c r="G57" s="123"/>
      <c r="H57" s="123"/>
      <c r="I57" s="132"/>
    </row>
    <row r="58" spans="2:9" s="120" customFormat="1" ht="37.5">
      <c r="B58" s="139">
        <v>2046</v>
      </c>
      <c r="C58" s="140">
        <v>719600</v>
      </c>
      <c r="D58" s="177" t="s">
        <v>570</v>
      </c>
      <c r="E58" s="40"/>
      <c r="F58" s="123"/>
      <c r="G58" s="123"/>
      <c r="H58" s="123"/>
      <c r="I58" s="132"/>
    </row>
    <row r="59" spans="2:9" s="101" customFormat="1" ht="19.5">
      <c r="B59" s="130">
        <v>2047</v>
      </c>
      <c r="C59" s="131">
        <v>720000</v>
      </c>
      <c r="D59" s="175" t="s">
        <v>947</v>
      </c>
      <c r="E59" s="123"/>
      <c r="F59" s="123"/>
      <c r="G59" s="123"/>
      <c r="H59" s="123"/>
      <c r="I59" s="132"/>
    </row>
    <row r="60" spans="2:9" s="101" customFormat="1" ht="39">
      <c r="B60" s="137">
        <v>2048</v>
      </c>
      <c r="C60" s="138">
        <v>721000</v>
      </c>
      <c r="D60" s="176" t="s">
        <v>948</v>
      </c>
      <c r="E60" s="123"/>
      <c r="F60" s="123"/>
      <c r="G60" s="123"/>
      <c r="H60" s="123"/>
      <c r="I60" s="132"/>
    </row>
    <row r="61" spans="2:9" s="101" customFormat="1" ht="19.5">
      <c r="B61" s="139">
        <v>2049</v>
      </c>
      <c r="C61" s="140">
        <v>721100</v>
      </c>
      <c r="D61" s="177" t="s">
        <v>574</v>
      </c>
      <c r="E61" s="123"/>
      <c r="F61" s="123"/>
      <c r="G61" s="123"/>
      <c r="H61" s="123"/>
      <c r="I61" s="132"/>
    </row>
    <row r="62" spans="2:9" s="101" customFormat="1" ht="37.5">
      <c r="B62" s="139">
        <v>2050</v>
      </c>
      <c r="C62" s="140">
        <v>721200</v>
      </c>
      <c r="D62" s="177" t="s">
        <v>949</v>
      </c>
      <c r="E62" s="123"/>
      <c r="F62" s="123"/>
      <c r="G62" s="123"/>
      <c r="H62" s="123"/>
      <c r="I62" s="132"/>
    </row>
    <row r="63" spans="2:9" s="101" customFormat="1" ht="37.5">
      <c r="B63" s="139">
        <v>2051</v>
      </c>
      <c r="C63" s="140">
        <v>721300</v>
      </c>
      <c r="D63" s="177" t="s">
        <v>576</v>
      </c>
      <c r="E63" s="142"/>
      <c r="F63" s="142"/>
      <c r="G63" s="142"/>
      <c r="H63" s="142"/>
      <c r="I63" s="132"/>
    </row>
    <row r="64" spans="2:9" s="101" customFormat="1" ht="37.5">
      <c r="B64" s="139">
        <v>2052</v>
      </c>
      <c r="C64" s="140">
        <v>721400</v>
      </c>
      <c r="D64" s="177" t="s">
        <v>577</v>
      </c>
      <c r="E64" s="40"/>
      <c r="F64" s="142"/>
      <c r="G64" s="142"/>
      <c r="H64" s="142"/>
      <c r="I64" s="132"/>
    </row>
    <row r="65" spans="2:9" s="101" customFormat="1" ht="19.5">
      <c r="B65" s="137">
        <v>2053</v>
      </c>
      <c r="C65" s="138">
        <v>722000</v>
      </c>
      <c r="D65" s="178" t="s">
        <v>950</v>
      </c>
      <c r="E65" s="123"/>
      <c r="F65" s="123"/>
      <c r="G65" s="123"/>
      <c r="H65" s="123"/>
      <c r="I65" s="132"/>
    </row>
    <row r="66" spans="2:9" s="101" customFormat="1" ht="19.5">
      <c r="B66" s="139">
        <v>2054</v>
      </c>
      <c r="C66" s="140">
        <v>722100</v>
      </c>
      <c r="D66" s="177" t="s">
        <v>951</v>
      </c>
      <c r="E66" s="123"/>
      <c r="F66" s="123"/>
      <c r="G66" s="123"/>
      <c r="H66" s="123"/>
      <c r="I66" s="132"/>
    </row>
    <row r="67" spans="2:9" s="101" customFormat="1" ht="19.5">
      <c r="B67" s="139">
        <v>2055</v>
      </c>
      <c r="C67" s="140">
        <v>722200</v>
      </c>
      <c r="D67" s="177" t="s">
        <v>581</v>
      </c>
      <c r="E67" s="123"/>
      <c r="F67" s="123"/>
      <c r="G67" s="123"/>
      <c r="H67" s="123"/>
      <c r="I67" s="132"/>
    </row>
    <row r="68" spans="2:9" s="101" customFormat="1" ht="19.5">
      <c r="B68" s="139">
        <v>2056</v>
      </c>
      <c r="C68" s="140">
        <v>722300</v>
      </c>
      <c r="D68" s="177" t="s">
        <v>582</v>
      </c>
      <c r="E68" s="123"/>
      <c r="F68" s="123"/>
      <c r="G68" s="123"/>
      <c r="H68" s="123"/>
      <c r="I68" s="132"/>
    </row>
    <row r="69" spans="2:9" s="101" customFormat="1" ht="48" customHeight="1">
      <c r="B69" s="130">
        <v>2057</v>
      </c>
      <c r="C69" s="131">
        <v>730000</v>
      </c>
      <c r="D69" s="179" t="s">
        <v>952</v>
      </c>
      <c r="E69" s="142">
        <f>SUM(E76)</f>
        <v>12272</v>
      </c>
      <c r="F69" s="142">
        <f>SUM(F76)</f>
        <v>26500</v>
      </c>
      <c r="G69" s="142">
        <f>SUM(G76)</f>
        <v>10709</v>
      </c>
      <c r="H69" s="142"/>
      <c r="I69" s="142"/>
    </row>
    <row r="70" spans="2:9" s="101" customFormat="1" ht="19.5">
      <c r="B70" s="137">
        <v>2058</v>
      </c>
      <c r="C70" s="138">
        <v>731000</v>
      </c>
      <c r="D70" s="178" t="s">
        <v>953</v>
      </c>
      <c r="E70" s="40"/>
      <c r="F70" s="142"/>
      <c r="G70" s="142"/>
      <c r="H70" s="123"/>
      <c r="I70" s="132"/>
    </row>
    <row r="71" spans="2:9" s="101" customFormat="1" ht="19.5">
      <c r="B71" s="139">
        <v>2059</v>
      </c>
      <c r="C71" s="140">
        <v>731100</v>
      </c>
      <c r="D71" s="177" t="s">
        <v>586</v>
      </c>
      <c r="E71" s="123"/>
      <c r="F71" s="123"/>
      <c r="G71" s="123"/>
      <c r="H71" s="123"/>
      <c r="I71" s="132"/>
    </row>
    <row r="72" spans="2:9" s="101" customFormat="1" ht="19.5">
      <c r="B72" s="139">
        <v>2060</v>
      </c>
      <c r="C72" s="140">
        <v>731200</v>
      </c>
      <c r="D72" s="177" t="s">
        <v>587</v>
      </c>
      <c r="E72" s="123"/>
      <c r="F72" s="123"/>
      <c r="G72" s="123"/>
      <c r="H72" s="123"/>
      <c r="I72" s="132"/>
    </row>
    <row r="73" spans="2:9" s="101" customFormat="1" ht="39">
      <c r="B73" s="137">
        <v>2061</v>
      </c>
      <c r="C73" s="138">
        <v>732000</v>
      </c>
      <c r="D73" s="176" t="s">
        <v>954</v>
      </c>
      <c r="E73" s="123"/>
      <c r="F73" s="123"/>
      <c r="G73" s="123"/>
      <c r="H73" s="123"/>
      <c r="I73" s="132"/>
    </row>
    <row r="74" spans="2:9" s="101" customFormat="1" ht="19.5">
      <c r="B74" s="139">
        <v>2062</v>
      </c>
      <c r="C74" s="140">
        <v>732100</v>
      </c>
      <c r="D74" s="177" t="s">
        <v>589</v>
      </c>
      <c r="E74" s="123"/>
      <c r="F74" s="123"/>
      <c r="G74" s="123"/>
      <c r="H74" s="123"/>
      <c r="I74" s="132"/>
    </row>
    <row r="75" spans="2:9" s="101" customFormat="1" ht="19.5">
      <c r="B75" s="139">
        <v>2063</v>
      </c>
      <c r="C75" s="140">
        <v>732200</v>
      </c>
      <c r="D75" s="177" t="s">
        <v>590</v>
      </c>
      <c r="E75" s="123"/>
      <c r="F75" s="123"/>
      <c r="G75" s="123"/>
      <c r="H75" s="123"/>
      <c r="I75" s="132"/>
    </row>
    <row r="76" spans="2:9" s="101" customFormat="1" ht="39">
      <c r="B76" s="137">
        <v>2064</v>
      </c>
      <c r="C76" s="138">
        <v>733000</v>
      </c>
      <c r="D76" s="176" t="s">
        <v>955</v>
      </c>
      <c r="E76" s="142">
        <f>SUM(E77:E78)</f>
        <v>12272</v>
      </c>
      <c r="F76" s="142">
        <f>SUM(F77:F78)</f>
        <v>26500</v>
      </c>
      <c r="G76" s="142">
        <f>SUM(G77:G78)</f>
        <v>10709</v>
      </c>
      <c r="H76" s="142"/>
      <c r="I76" s="132"/>
    </row>
    <row r="77" spans="2:9" s="101" customFormat="1" ht="18.75">
      <c r="B77" s="139">
        <v>2065</v>
      </c>
      <c r="C77" s="140">
        <v>733100</v>
      </c>
      <c r="D77" s="177" t="s">
        <v>592</v>
      </c>
      <c r="E77" s="123">
        <v>5925</v>
      </c>
      <c r="F77" s="123">
        <v>15252</v>
      </c>
      <c r="G77" s="123">
        <v>4596</v>
      </c>
      <c r="H77" s="123"/>
      <c r="I77" s="134"/>
    </row>
    <row r="78" spans="2:12" s="101" customFormat="1" ht="18.75">
      <c r="B78" s="139">
        <v>2066</v>
      </c>
      <c r="C78" s="140">
        <v>733200</v>
      </c>
      <c r="D78" s="177" t="s">
        <v>593</v>
      </c>
      <c r="E78" s="123">
        <v>6347</v>
      </c>
      <c r="F78" s="123">
        <v>11248</v>
      </c>
      <c r="G78" s="123">
        <v>6113</v>
      </c>
      <c r="H78" s="123"/>
      <c r="I78" s="134"/>
      <c r="L78" s="143"/>
    </row>
    <row r="79" spans="2:9" s="101" customFormat="1" ht="19.5">
      <c r="B79" s="130">
        <v>2067</v>
      </c>
      <c r="C79" s="131">
        <v>740000</v>
      </c>
      <c r="D79" s="175" t="s">
        <v>956</v>
      </c>
      <c r="E79" s="123"/>
      <c r="F79" s="123"/>
      <c r="G79" s="123"/>
      <c r="H79" s="123"/>
      <c r="I79" s="132"/>
    </row>
    <row r="80" spans="2:9" s="101" customFormat="1" ht="19.5">
      <c r="B80" s="137">
        <v>2068</v>
      </c>
      <c r="C80" s="138">
        <v>741000</v>
      </c>
      <c r="D80" s="176" t="s">
        <v>957</v>
      </c>
      <c r="E80" s="123"/>
      <c r="F80" s="123"/>
      <c r="G80" s="123"/>
      <c r="H80" s="123"/>
      <c r="I80" s="132"/>
    </row>
    <row r="81" spans="2:9" s="101" customFormat="1" ht="19.5">
      <c r="B81" s="139">
        <v>2069</v>
      </c>
      <c r="C81" s="140">
        <v>741100</v>
      </c>
      <c r="D81" s="177" t="s">
        <v>597</v>
      </c>
      <c r="E81" s="123"/>
      <c r="F81" s="123"/>
      <c r="G81" s="123"/>
      <c r="H81" s="123"/>
      <c r="I81" s="132"/>
    </row>
    <row r="82" spans="2:9" s="101" customFormat="1" ht="19.5">
      <c r="B82" s="139">
        <v>2070</v>
      </c>
      <c r="C82" s="140">
        <v>741200</v>
      </c>
      <c r="D82" s="177" t="s">
        <v>598</v>
      </c>
      <c r="E82" s="123"/>
      <c r="F82" s="123"/>
      <c r="G82" s="123"/>
      <c r="H82" s="123"/>
      <c r="I82" s="132"/>
    </row>
    <row r="83" spans="2:9" s="101" customFormat="1" ht="19.5">
      <c r="B83" s="139">
        <v>2071</v>
      </c>
      <c r="C83" s="140">
        <v>741300</v>
      </c>
      <c r="D83" s="177" t="s">
        <v>599</v>
      </c>
      <c r="E83" s="123"/>
      <c r="F83" s="123"/>
      <c r="G83" s="123"/>
      <c r="H83" s="123"/>
      <c r="I83" s="132"/>
    </row>
    <row r="84" spans="2:9" s="101" customFormat="1" ht="37.5">
      <c r="B84" s="139">
        <v>2072</v>
      </c>
      <c r="C84" s="140">
        <v>741400</v>
      </c>
      <c r="D84" s="177" t="s">
        <v>600</v>
      </c>
      <c r="E84" s="123"/>
      <c r="F84" s="123"/>
      <c r="G84" s="123"/>
      <c r="H84" s="123"/>
      <c r="I84" s="132"/>
    </row>
    <row r="85" spans="2:9" s="101" customFormat="1" ht="19.5">
      <c r="B85" s="139">
        <v>2073</v>
      </c>
      <c r="C85" s="140">
        <v>741500</v>
      </c>
      <c r="D85" s="180" t="s">
        <v>601</v>
      </c>
      <c r="E85" s="123"/>
      <c r="F85" s="123"/>
      <c r="G85" s="123"/>
      <c r="H85" s="123"/>
      <c r="I85" s="132"/>
    </row>
    <row r="86" spans="2:9" s="101" customFormat="1" ht="19.5">
      <c r="B86" s="139">
        <v>2074</v>
      </c>
      <c r="C86" s="140">
        <v>741600</v>
      </c>
      <c r="D86" s="180" t="s">
        <v>958</v>
      </c>
      <c r="E86" s="142"/>
      <c r="F86" s="142"/>
      <c r="G86" s="142"/>
      <c r="H86" s="142"/>
      <c r="I86" s="132"/>
    </row>
    <row r="87" spans="2:9" s="101" customFormat="1" ht="39">
      <c r="B87" s="137">
        <v>2075</v>
      </c>
      <c r="C87" s="138">
        <v>742000</v>
      </c>
      <c r="D87" s="176" t="s">
        <v>959</v>
      </c>
      <c r="E87" s="40"/>
      <c r="F87" s="142"/>
      <c r="G87" s="142"/>
      <c r="H87" s="142"/>
      <c r="I87" s="132"/>
    </row>
    <row r="88" spans="2:9" s="101" customFormat="1" ht="37.5">
      <c r="B88" s="139">
        <v>2076</v>
      </c>
      <c r="C88" s="140">
        <v>742100</v>
      </c>
      <c r="D88" s="177" t="s">
        <v>603</v>
      </c>
      <c r="E88" s="123"/>
      <c r="F88" s="123"/>
      <c r="G88" s="123"/>
      <c r="H88" s="123"/>
      <c r="I88" s="132"/>
    </row>
    <row r="89" spans="2:9" s="101" customFormat="1" ht="19.5">
      <c r="B89" s="139">
        <v>2077</v>
      </c>
      <c r="C89" s="140">
        <v>742200</v>
      </c>
      <c r="D89" s="177" t="s">
        <v>960</v>
      </c>
      <c r="E89" s="123"/>
      <c r="F89" s="123"/>
      <c r="G89" s="123"/>
      <c r="H89" s="123"/>
      <c r="I89" s="132"/>
    </row>
    <row r="90" spans="2:9" s="101" customFormat="1" ht="37.5">
      <c r="B90" s="139">
        <v>2078</v>
      </c>
      <c r="C90" s="140">
        <v>742300</v>
      </c>
      <c r="D90" s="177" t="s">
        <v>605</v>
      </c>
      <c r="E90" s="123"/>
      <c r="F90" s="123"/>
      <c r="G90" s="123"/>
      <c r="H90" s="123"/>
      <c r="I90" s="132"/>
    </row>
    <row r="91" spans="2:9" s="101" customFormat="1" ht="19.5">
      <c r="B91" s="139">
        <v>2079</v>
      </c>
      <c r="C91" s="140">
        <v>742400</v>
      </c>
      <c r="D91" s="177" t="s">
        <v>606</v>
      </c>
      <c r="E91" s="123"/>
      <c r="F91" s="123"/>
      <c r="G91" s="123"/>
      <c r="H91" s="123"/>
      <c r="I91" s="132"/>
    </row>
    <row r="92" spans="2:9" s="101" customFormat="1" ht="39">
      <c r="B92" s="137">
        <v>2080</v>
      </c>
      <c r="C92" s="138">
        <v>743000</v>
      </c>
      <c r="D92" s="176" t="s">
        <v>961</v>
      </c>
      <c r="E92" s="123"/>
      <c r="F92" s="123"/>
      <c r="G92" s="123"/>
      <c r="H92" s="123"/>
      <c r="I92" s="132"/>
    </row>
    <row r="93" spans="2:9" s="101" customFormat="1" ht="19.5">
      <c r="B93" s="139">
        <v>2081</v>
      </c>
      <c r="C93" s="140">
        <v>743100</v>
      </c>
      <c r="D93" s="177" t="s">
        <v>608</v>
      </c>
      <c r="E93" s="144"/>
      <c r="F93" s="123"/>
      <c r="G93" s="123"/>
      <c r="H93" s="123"/>
      <c r="I93" s="132"/>
    </row>
    <row r="94" spans="2:9" s="101" customFormat="1" ht="19.5">
      <c r="B94" s="139">
        <v>2082</v>
      </c>
      <c r="C94" s="140">
        <v>743200</v>
      </c>
      <c r="D94" s="177" t="s">
        <v>609</v>
      </c>
      <c r="E94" s="144"/>
      <c r="F94" s="123"/>
      <c r="G94" s="123"/>
      <c r="H94" s="123"/>
      <c r="I94" s="132"/>
    </row>
    <row r="95" spans="2:9" s="101" customFormat="1" ht="19.5">
      <c r="B95" s="139">
        <v>2083</v>
      </c>
      <c r="C95" s="140">
        <v>743300</v>
      </c>
      <c r="D95" s="177" t="s">
        <v>610</v>
      </c>
      <c r="E95" s="144"/>
      <c r="F95" s="123"/>
      <c r="G95" s="123"/>
      <c r="H95" s="123"/>
      <c r="I95" s="132"/>
    </row>
    <row r="96" spans="2:9" s="101" customFormat="1" ht="19.5">
      <c r="B96" s="139">
        <v>2084</v>
      </c>
      <c r="C96" s="140">
        <v>743400</v>
      </c>
      <c r="D96" s="177" t="s">
        <v>611</v>
      </c>
      <c r="E96" s="144"/>
      <c r="F96" s="123"/>
      <c r="G96" s="123"/>
      <c r="H96" s="123"/>
      <c r="I96" s="132"/>
    </row>
    <row r="97" spans="2:9" s="101" customFormat="1" ht="19.5">
      <c r="B97" s="139">
        <v>2085</v>
      </c>
      <c r="C97" s="140">
        <v>743500</v>
      </c>
      <c r="D97" s="177" t="s">
        <v>612</v>
      </c>
      <c r="E97" s="144"/>
      <c r="F97" s="123"/>
      <c r="G97" s="123"/>
      <c r="H97" s="123"/>
      <c r="I97" s="132"/>
    </row>
    <row r="98" spans="2:9" s="101" customFormat="1" ht="37.5">
      <c r="B98" s="139">
        <v>2086</v>
      </c>
      <c r="C98" s="140">
        <v>743900</v>
      </c>
      <c r="D98" s="177" t="s">
        <v>613</v>
      </c>
      <c r="E98" s="144"/>
      <c r="F98" s="123"/>
      <c r="G98" s="123"/>
      <c r="H98" s="123"/>
      <c r="I98" s="132"/>
    </row>
    <row r="99" spans="2:9" s="101" customFormat="1" ht="39">
      <c r="B99" s="137">
        <v>2087</v>
      </c>
      <c r="C99" s="138">
        <v>744000</v>
      </c>
      <c r="D99" s="176" t="s">
        <v>962</v>
      </c>
      <c r="E99" s="144"/>
      <c r="F99" s="123"/>
      <c r="G99" s="123"/>
      <c r="H99" s="123"/>
      <c r="I99" s="132"/>
    </row>
    <row r="100" spans="2:9" s="101" customFormat="1" ht="37.5">
      <c r="B100" s="139">
        <v>2088</v>
      </c>
      <c r="C100" s="140">
        <v>744100</v>
      </c>
      <c r="D100" s="177" t="s">
        <v>615</v>
      </c>
      <c r="E100" s="144"/>
      <c r="F100" s="123"/>
      <c r="G100" s="123"/>
      <c r="H100" s="123"/>
      <c r="I100" s="132"/>
    </row>
    <row r="101" spans="2:9" s="101" customFormat="1" ht="37.5">
      <c r="B101" s="139">
        <v>2089</v>
      </c>
      <c r="C101" s="140">
        <v>744200</v>
      </c>
      <c r="D101" s="177" t="s">
        <v>616</v>
      </c>
      <c r="E101" s="144"/>
      <c r="F101" s="123"/>
      <c r="G101" s="123"/>
      <c r="H101" s="123"/>
      <c r="I101" s="132"/>
    </row>
    <row r="102" spans="2:9" s="101" customFormat="1" ht="19.5">
      <c r="B102" s="137">
        <v>2090</v>
      </c>
      <c r="C102" s="138">
        <v>745000</v>
      </c>
      <c r="D102" s="176" t="s">
        <v>963</v>
      </c>
      <c r="E102" s="144"/>
      <c r="F102" s="123"/>
      <c r="G102" s="123"/>
      <c r="H102" s="123"/>
      <c r="I102" s="132"/>
    </row>
    <row r="103" spans="2:9" s="101" customFormat="1" ht="19.5">
      <c r="B103" s="139">
        <v>2091</v>
      </c>
      <c r="C103" s="140">
        <v>745100</v>
      </c>
      <c r="D103" s="177" t="s">
        <v>618</v>
      </c>
      <c r="E103" s="144"/>
      <c r="F103" s="123"/>
      <c r="G103" s="123"/>
      <c r="H103" s="123"/>
      <c r="I103" s="132"/>
    </row>
    <row r="104" spans="2:12" s="101" customFormat="1" ht="39">
      <c r="B104" s="130">
        <v>2092</v>
      </c>
      <c r="C104" s="131">
        <v>770000</v>
      </c>
      <c r="D104" s="175" t="s">
        <v>964</v>
      </c>
      <c r="E104" s="142"/>
      <c r="F104" s="142">
        <f aca="true" t="shared" si="0" ref="F104:H105">SUM(F105)</f>
        <v>1170</v>
      </c>
      <c r="G104" s="142">
        <f t="shared" si="0"/>
        <v>450</v>
      </c>
      <c r="H104" s="142">
        <f t="shared" si="0"/>
        <v>311</v>
      </c>
      <c r="I104" s="132">
        <f>SUM(H104/F104*100)</f>
        <v>26.581196581196583</v>
      </c>
      <c r="L104" s="143"/>
    </row>
    <row r="105" spans="2:9" s="101" customFormat="1" ht="39">
      <c r="B105" s="137">
        <v>2093</v>
      </c>
      <c r="C105" s="138">
        <v>771000</v>
      </c>
      <c r="D105" s="176" t="s">
        <v>965</v>
      </c>
      <c r="E105" s="123"/>
      <c r="F105" s="123">
        <f t="shared" si="0"/>
        <v>1170</v>
      </c>
      <c r="G105" s="123">
        <f t="shared" si="0"/>
        <v>450</v>
      </c>
      <c r="H105" s="142">
        <f t="shared" si="0"/>
        <v>311</v>
      </c>
      <c r="I105" s="132">
        <f>SUM(H105/F105*100)</f>
        <v>26.581196581196583</v>
      </c>
    </row>
    <row r="106" spans="2:9" s="101" customFormat="1" ht="18.75">
      <c r="B106" s="139">
        <v>2094</v>
      </c>
      <c r="C106" s="140">
        <v>771100</v>
      </c>
      <c r="D106" s="177" t="s">
        <v>621</v>
      </c>
      <c r="E106" s="123"/>
      <c r="F106" s="123">
        <v>1170</v>
      </c>
      <c r="G106" s="123">
        <v>450</v>
      </c>
      <c r="H106" s="123">
        <v>311</v>
      </c>
      <c r="I106" s="134">
        <f>SUM(H106/F106*100)</f>
        <v>26.581196581196583</v>
      </c>
    </row>
    <row r="107" spans="2:9" s="101" customFormat="1" ht="37.5" customHeight="1">
      <c r="B107" s="137">
        <v>2095</v>
      </c>
      <c r="C107" s="138">
        <v>772000</v>
      </c>
      <c r="D107" s="176" t="s">
        <v>966</v>
      </c>
      <c r="E107" s="123"/>
      <c r="F107" s="123"/>
      <c r="G107" s="142"/>
      <c r="H107" s="142"/>
      <c r="I107" s="132"/>
    </row>
    <row r="108" spans="2:9" s="101" customFormat="1" ht="37.5">
      <c r="B108" s="139">
        <v>2096</v>
      </c>
      <c r="C108" s="140">
        <v>772100</v>
      </c>
      <c r="D108" s="177" t="s">
        <v>623</v>
      </c>
      <c r="E108" s="123"/>
      <c r="F108" s="123"/>
      <c r="G108" s="123"/>
      <c r="H108" s="123"/>
      <c r="I108" s="132"/>
    </row>
    <row r="109" spans="2:9" s="101" customFormat="1" ht="39">
      <c r="B109" s="130">
        <v>2097</v>
      </c>
      <c r="C109" s="131">
        <v>780000</v>
      </c>
      <c r="D109" s="175" t="s">
        <v>967</v>
      </c>
      <c r="E109" s="142">
        <f>SUM(E110)</f>
        <v>46</v>
      </c>
      <c r="F109" s="142"/>
      <c r="G109" s="142"/>
      <c r="H109" s="142"/>
      <c r="I109" s="132"/>
    </row>
    <row r="110" spans="2:9" s="101" customFormat="1" ht="39">
      <c r="B110" s="137">
        <v>2098</v>
      </c>
      <c r="C110" s="138">
        <v>781000</v>
      </c>
      <c r="D110" s="176" t="s">
        <v>968</v>
      </c>
      <c r="E110" s="123">
        <f>SUM(E111)</f>
        <v>46</v>
      </c>
      <c r="F110" s="123"/>
      <c r="G110" s="123"/>
      <c r="H110" s="123"/>
      <c r="I110" s="134"/>
    </row>
    <row r="111" spans="2:9" s="101" customFormat="1" ht="18.75">
      <c r="B111" s="139">
        <v>2099</v>
      </c>
      <c r="C111" s="140">
        <v>781100</v>
      </c>
      <c r="D111" s="177" t="s">
        <v>626</v>
      </c>
      <c r="E111" s="123">
        <v>46</v>
      </c>
      <c r="F111" s="123"/>
      <c r="G111" s="123"/>
      <c r="H111" s="123"/>
      <c r="I111" s="134"/>
    </row>
    <row r="112" spans="2:9" s="101" customFormat="1" ht="37.5">
      <c r="B112" s="139">
        <v>2100</v>
      </c>
      <c r="C112" s="140">
        <v>781300</v>
      </c>
      <c r="D112" s="177" t="s">
        <v>627</v>
      </c>
      <c r="E112" s="123"/>
      <c r="F112" s="123"/>
      <c r="G112" s="123"/>
      <c r="H112" s="123"/>
      <c r="I112" s="132"/>
    </row>
    <row r="113" spans="2:9" s="101" customFormat="1" ht="19.5">
      <c r="B113" s="130">
        <v>2101</v>
      </c>
      <c r="C113" s="131">
        <v>790000</v>
      </c>
      <c r="D113" s="175" t="s">
        <v>969</v>
      </c>
      <c r="E113" s="142">
        <f aca="true" t="shared" si="1" ref="E113:H114">SUM(E114)</f>
        <v>18039</v>
      </c>
      <c r="F113" s="142">
        <f t="shared" si="1"/>
        <v>25088</v>
      </c>
      <c r="G113" s="142">
        <f t="shared" si="1"/>
        <v>12179</v>
      </c>
      <c r="H113" s="142">
        <f t="shared" si="1"/>
        <v>10423</v>
      </c>
      <c r="I113" s="132">
        <f>SUM(H113/F113*100)</f>
        <v>41.54575892857143</v>
      </c>
    </row>
    <row r="114" spans="2:9" s="101" customFormat="1" ht="19.5">
      <c r="B114" s="137">
        <v>2102</v>
      </c>
      <c r="C114" s="138">
        <v>791000</v>
      </c>
      <c r="D114" s="176" t="s">
        <v>970</v>
      </c>
      <c r="E114" s="123">
        <f t="shared" si="1"/>
        <v>18039</v>
      </c>
      <c r="F114" s="123">
        <f t="shared" si="1"/>
        <v>25088</v>
      </c>
      <c r="G114" s="123">
        <f t="shared" si="1"/>
        <v>12179</v>
      </c>
      <c r="H114" s="123">
        <f t="shared" si="1"/>
        <v>10423</v>
      </c>
      <c r="I114" s="134">
        <f>SUM(H114/F114*100)</f>
        <v>41.54575892857143</v>
      </c>
    </row>
    <row r="115" spans="2:9" s="101" customFormat="1" ht="18.75">
      <c r="B115" s="139">
        <v>2103</v>
      </c>
      <c r="C115" s="140">
        <v>791100</v>
      </c>
      <c r="D115" s="177" t="s">
        <v>630</v>
      </c>
      <c r="E115" s="123">
        <v>18039</v>
      </c>
      <c r="F115" s="123">
        <v>25088</v>
      </c>
      <c r="G115" s="123">
        <v>12179</v>
      </c>
      <c r="H115" s="123">
        <v>10423</v>
      </c>
      <c r="I115" s="134">
        <f>SUM(H115/F115*100)</f>
        <v>41.54575892857143</v>
      </c>
    </row>
    <row r="116" spans="2:9" s="101" customFormat="1" ht="39">
      <c r="B116" s="130">
        <v>2104</v>
      </c>
      <c r="C116" s="131">
        <v>800000</v>
      </c>
      <c r="D116" s="175" t="s">
        <v>971</v>
      </c>
      <c r="E116" s="142"/>
      <c r="F116" s="142"/>
      <c r="G116" s="142"/>
      <c r="H116" s="142"/>
      <c r="I116" s="134"/>
    </row>
    <row r="117" spans="2:9" s="101" customFormat="1" ht="39">
      <c r="B117" s="130">
        <v>2105</v>
      </c>
      <c r="C117" s="131">
        <v>810000</v>
      </c>
      <c r="D117" s="175" t="s">
        <v>972</v>
      </c>
      <c r="E117" s="123"/>
      <c r="F117" s="123"/>
      <c r="G117" s="123"/>
      <c r="H117" s="123"/>
      <c r="I117" s="132"/>
    </row>
    <row r="118" spans="2:9" s="101" customFormat="1" ht="19.5">
      <c r="B118" s="137">
        <v>2106</v>
      </c>
      <c r="C118" s="138">
        <v>811000</v>
      </c>
      <c r="D118" s="176" t="s">
        <v>973</v>
      </c>
      <c r="E118" s="123"/>
      <c r="F118" s="123"/>
      <c r="G118" s="123"/>
      <c r="H118" s="123"/>
      <c r="I118" s="132"/>
    </row>
    <row r="119" spans="2:9" s="101" customFormat="1" ht="19.5">
      <c r="B119" s="139">
        <v>2107</v>
      </c>
      <c r="C119" s="140">
        <v>811100</v>
      </c>
      <c r="D119" s="177" t="s">
        <v>634</v>
      </c>
      <c r="E119" s="123"/>
      <c r="F119" s="123"/>
      <c r="G119" s="123"/>
      <c r="H119" s="123"/>
      <c r="I119" s="132"/>
    </row>
    <row r="120" spans="2:9" s="101" customFormat="1" ht="39">
      <c r="B120" s="137">
        <v>2108</v>
      </c>
      <c r="C120" s="138">
        <v>812000</v>
      </c>
      <c r="D120" s="176" t="s">
        <v>974</v>
      </c>
      <c r="E120" s="123"/>
      <c r="F120" s="123"/>
      <c r="G120" s="123"/>
      <c r="H120" s="123"/>
      <c r="I120" s="132"/>
    </row>
    <row r="121" spans="2:9" s="101" customFormat="1" ht="19.5">
      <c r="B121" s="139">
        <v>2109</v>
      </c>
      <c r="C121" s="140">
        <v>812100</v>
      </c>
      <c r="D121" s="177" t="s">
        <v>636</v>
      </c>
      <c r="E121" s="123"/>
      <c r="F121" s="123"/>
      <c r="G121" s="123"/>
      <c r="H121" s="123"/>
      <c r="I121" s="132"/>
    </row>
    <row r="122" spans="2:9" s="101" customFormat="1" ht="39">
      <c r="B122" s="137">
        <v>2110</v>
      </c>
      <c r="C122" s="138">
        <v>813000</v>
      </c>
      <c r="D122" s="176" t="s">
        <v>975</v>
      </c>
      <c r="E122" s="123"/>
      <c r="F122" s="123"/>
      <c r="G122" s="123"/>
      <c r="H122" s="123"/>
      <c r="I122" s="132"/>
    </row>
    <row r="123" spans="2:9" s="101" customFormat="1" ht="19.5">
      <c r="B123" s="139">
        <v>2111</v>
      </c>
      <c r="C123" s="140">
        <v>813100</v>
      </c>
      <c r="D123" s="177" t="s">
        <v>638</v>
      </c>
      <c r="E123" s="144"/>
      <c r="F123" s="123"/>
      <c r="G123" s="123"/>
      <c r="H123" s="123"/>
      <c r="I123" s="132"/>
    </row>
    <row r="124" spans="2:9" s="101" customFormat="1" ht="39">
      <c r="B124" s="130">
        <v>2112</v>
      </c>
      <c r="C124" s="131">
        <v>820000</v>
      </c>
      <c r="D124" s="175" t="s">
        <v>976</v>
      </c>
      <c r="E124" s="144"/>
      <c r="F124" s="123"/>
      <c r="G124" s="123"/>
      <c r="H124" s="123"/>
      <c r="I124" s="132"/>
    </row>
    <row r="125" spans="2:9" s="101" customFormat="1" ht="19.5">
      <c r="B125" s="137">
        <v>2113</v>
      </c>
      <c r="C125" s="138">
        <v>821000</v>
      </c>
      <c r="D125" s="176" t="s">
        <v>977</v>
      </c>
      <c r="E125" s="144"/>
      <c r="F125" s="123"/>
      <c r="G125" s="123"/>
      <c r="H125" s="123"/>
      <c r="I125" s="132"/>
    </row>
    <row r="126" spans="2:9" s="101" customFormat="1" ht="19.5">
      <c r="B126" s="139">
        <v>2114</v>
      </c>
      <c r="C126" s="140">
        <v>821100</v>
      </c>
      <c r="D126" s="177" t="s">
        <v>642</v>
      </c>
      <c r="E126" s="144"/>
      <c r="F126" s="123"/>
      <c r="G126" s="123"/>
      <c r="H126" s="123"/>
      <c r="I126" s="132"/>
    </row>
    <row r="127" spans="2:9" s="101" customFormat="1" ht="39">
      <c r="B127" s="137">
        <v>2115</v>
      </c>
      <c r="C127" s="138">
        <v>822000</v>
      </c>
      <c r="D127" s="176" t="s">
        <v>978</v>
      </c>
      <c r="E127" s="144"/>
      <c r="F127" s="123"/>
      <c r="G127" s="123"/>
      <c r="H127" s="123"/>
      <c r="I127" s="132"/>
    </row>
    <row r="128" spans="2:9" s="101" customFormat="1" ht="19.5">
      <c r="B128" s="139">
        <v>2116</v>
      </c>
      <c r="C128" s="140">
        <v>822100</v>
      </c>
      <c r="D128" s="177" t="s">
        <v>644</v>
      </c>
      <c r="E128" s="41"/>
      <c r="F128" s="123"/>
      <c r="G128" s="123"/>
      <c r="H128" s="123"/>
      <c r="I128" s="132"/>
    </row>
    <row r="129" spans="2:9" s="101" customFormat="1" ht="39">
      <c r="B129" s="137">
        <v>2117</v>
      </c>
      <c r="C129" s="138">
        <v>823000</v>
      </c>
      <c r="D129" s="176" t="s">
        <v>979</v>
      </c>
      <c r="E129" s="144"/>
      <c r="F129" s="123"/>
      <c r="G129" s="123"/>
      <c r="H129" s="123"/>
      <c r="I129" s="132"/>
    </row>
    <row r="130" spans="2:9" s="101" customFormat="1" ht="19.5">
      <c r="B130" s="139">
        <v>2118</v>
      </c>
      <c r="C130" s="140">
        <v>823100</v>
      </c>
      <c r="D130" s="177" t="s">
        <v>646</v>
      </c>
      <c r="E130" s="144"/>
      <c r="F130" s="123"/>
      <c r="G130" s="123"/>
      <c r="H130" s="123"/>
      <c r="I130" s="132"/>
    </row>
    <row r="131" spans="2:9" s="101" customFormat="1" ht="19.5">
      <c r="B131" s="130">
        <v>2119</v>
      </c>
      <c r="C131" s="131">
        <v>830000</v>
      </c>
      <c r="D131" s="175" t="s">
        <v>980</v>
      </c>
      <c r="E131" s="144"/>
      <c r="F131" s="123"/>
      <c r="G131" s="123"/>
      <c r="H131" s="123"/>
      <c r="I131" s="132"/>
    </row>
    <row r="132" spans="2:9" s="101" customFormat="1" ht="19.5">
      <c r="B132" s="137">
        <v>2120</v>
      </c>
      <c r="C132" s="138">
        <v>831000</v>
      </c>
      <c r="D132" s="176" t="s">
        <v>981</v>
      </c>
      <c r="E132" s="144"/>
      <c r="F132" s="123"/>
      <c r="G132" s="123"/>
      <c r="H132" s="123"/>
      <c r="I132" s="132"/>
    </row>
    <row r="133" spans="2:9" s="101" customFormat="1" ht="19.5">
      <c r="B133" s="139">
        <v>2121</v>
      </c>
      <c r="C133" s="140">
        <v>831100</v>
      </c>
      <c r="D133" s="177" t="s">
        <v>649</v>
      </c>
      <c r="E133" s="144"/>
      <c r="F133" s="123"/>
      <c r="G133" s="123"/>
      <c r="H133" s="123"/>
      <c r="I133" s="132"/>
    </row>
    <row r="134" spans="2:9" s="101" customFormat="1" ht="39">
      <c r="B134" s="130">
        <v>2122</v>
      </c>
      <c r="C134" s="131">
        <v>840000</v>
      </c>
      <c r="D134" s="175" t="s">
        <v>982</v>
      </c>
      <c r="E134" s="144"/>
      <c r="F134" s="123"/>
      <c r="G134" s="123"/>
      <c r="H134" s="123"/>
      <c r="I134" s="132"/>
    </row>
    <row r="135" spans="2:9" s="101" customFormat="1" ht="19.5">
      <c r="B135" s="137">
        <v>2123</v>
      </c>
      <c r="C135" s="138">
        <v>841000</v>
      </c>
      <c r="D135" s="176" t="s">
        <v>983</v>
      </c>
      <c r="E135" s="145"/>
      <c r="F135" s="142"/>
      <c r="G135" s="142"/>
      <c r="H135" s="142"/>
      <c r="I135" s="132"/>
    </row>
    <row r="136" spans="2:9" s="101" customFormat="1" ht="19.5">
      <c r="B136" s="139">
        <v>2124</v>
      </c>
      <c r="C136" s="140">
        <v>841100</v>
      </c>
      <c r="D136" s="177" t="s">
        <v>652</v>
      </c>
      <c r="E136" s="144"/>
      <c r="F136" s="123"/>
      <c r="G136" s="123"/>
      <c r="H136" s="123"/>
      <c r="I136" s="132"/>
    </row>
    <row r="137" spans="2:9" s="101" customFormat="1" ht="19.5">
      <c r="B137" s="137">
        <v>2125</v>
      </c>
      <c r="C137" s="138">
        <v>842000</v>
      </c>
      <c r="D137" s="176" t="s">
        <v>984</v>
      </c>
      <c r="E137" s="144"/>
      <c r="F137" s="123"/>
      <c r="G137" s="123"/>
      <c r="H137" s="123"/>
      <c r="I137" s="132"/>
    </row>
    <row r="138" spans="2:9" s="101" customFormat="1" ht="19.5">
      <c r="B138" s="139">
        <v>2126</v>
      </c>
      <c r="C138" s="140">
        <v>842100</v>
      </c>
      <c r="D138" s="177" t="s">
        <v>654</v>
      </c>
      <c r="E138" s="144"/>
      <c r="F138" s="123"/>
      <c r="G138" s="123"/>
      <c r="H138" s="123"/>
      <c r="I138" s="132"/>
    </row>
    <row r="139" spans="2:9" s="101" customFormat="1" ht="19.5">
      <c r="B139" s="137">
        <v>2127</v>
      </c>
      <c r="C139" s="138">
        <v>843000</v>
      </c>
      <c r="D139" s="176" t="s">
        <v>985</v>
      </c>
      <c r="E139" s="144"/>
      <c r="F139" s="123"/>
      <c r="G139" s="123"/>
      <c r="H139" s="123"/>
      <c r="I139" s="132"/>
    </row>
    <row r="140" spans="2:9" s="101" customFormat="1" ht="19.5">
      <c r="B140" s="139">
        <v>2128</v>
      </c>
      <c r="C140" s="140">
        <v>843100</v>
      </c>
      <c r="D140" s="177" t="s">
        <v>656</v>
      </c>
      <c r="E140" s="144"/>
      <c r="F140" s="123"/>
      <c r="G140" s="123"/>
      <c r="H140" s="123"/>
      <c r="I140" s="132"/>
    </row>
    <row r="141" spans="2:9" s="101" customFormat="1" ht="39">
      <c r="B141" s="130">
        <v>2129</v>
      </c>
      <c r="C141" s="131"/>
      <c r="D141" s="175" t="s">
        <v>986</v>
      </c>
      <c r="E141" s="146">
        <f>SUM(E142+E310)</f>
        <v>30357</v>
      </c>
      <c r="F141" s="142">
        <f>SUM(F142+F310)</f>
        <v>52758</v>
      </c>
      <c r="G141" s="142">
        <f>SUM(G142+G310)</f>
        <v>23338</v>
      </c>
      <c r="H141" s="142">
        <f>SUM(H142+H310)</f>
        <v>10719</v>
      </c>
      <c r="I141" s="132">
        <f>SUM(H141/F141*100)</f>
        <v>20.317297850562948</v>
      </c>
    </row>
    <row r="142" spans="2:9" s="101" customFormat="1" ht="39">
      <c r="B142" s="130">
        <v>2130</v>
      </c>
      <c r="C142" s="131">
        <v>400000</v>
      </c>
      <c r="D142" s="175" t="s">
        <v>987</v>
      </c>
      <c r="E142" s="146">
        <f>SUM(E143+E293+E165+E275)</f>
        <v>24010</v>
      </c>
      <c r="F142" s="142">
        <f>SUM(F143+F165+F293+F275+F306)</f>
        <v>40753</v>
      </c>
      <c r="G142" s="142">
        <f>SUM(G143+G165+G293+G275+G306)</f>
        <v>16568</v>
      </c>
      <c r="H142" s="142">
        <f>SUM(H143+H165+H293+H275)</f>
        <v>10163</v>
      </c>
      <c r="I142" s="132">
        <f aca="true" t="shared" si="2" ref="I142:I149">SUM(H142/F142*100)</f>
        <v>24.938041371187396</v>
      </c>
    </row>
    <row r="143" spans="2:9" s="101" customFormat="1" ht="39">
      <c r="B143" s="130">
        <v>2131</v>
      </c>
      <c r="C143" s="131">
        <v>410000</v>
      </c>
      <c r="D143" s="175" t="s">
        <v>988</v>
      </c>
      <c r="E143" s="146">
        <f>SUM(E144+E146+E157+E159+E152)</f>
        <v>12715</v>
      </c>
      <c r="F143" s="142">
        <f>SUM(F144+F146+F150+F152+F157+F159)</f>
        <v>18272</v>
      </c>
      <c r="G143" s="142">
        <f>SUM(G144+G146+G150+G152+G157+G159)</f>
        <v>8190</v>
      </c>
      <c r="H143" s="142">
        <f>SUM(H144+H146+H150+H152+H157+H159)</f>
        <v>7333</v>
      </c>
      <c r="I143" s="132">
        <f t="shared" si="2"/>
        <v>40.13244308231174</v>
      </c>
    </row>
    <row r="144" spans="2:9" s="101" customFormat="1" ht="39">
      <c r="B144" s="137">
        <v>2132</v>
      </c>
      <c r="C144" s="138">
        <v>411000</v>
      </c>
      <c r="D144" s="176" t="s">
        <v>989</v>
      </c>
      <c r="E144" s="146">
        <f>SUM(E145)</f>
        <v>9936</v>
      </c>
      <c r="F144" s="142">
        <f>SUM(F145)</f>
        <v>13462</v>
      </c>
      <c r="G144" s="142">
        <f>SUM(G145)</f>
        <v>6000</v>
      </c>
      <c r="H144" s="142">
        <f>SUM(H145)</f>
        <v>5706</v>
      </c>
      <c r="I144" s="132">
        <f t="shared" si="2"/>
        <v>42.38597533798841</v>
      </c>
    </row>
    <row r="145" spans="2:9" s="101" customFormat="1" ht="18.75">
      <c r="B145" s="139">
        <v>2133</v>
      </c>
      <c r="C145" s="140">
        <v>411100</v>
      </c>
      <c r="D145" s="177" t="s">
        <v>990</v>
      </c>
      <c r="E145" s="124">
        <v>9936</v>
      </c>
      <c r="F145" s="123">
        <v>13462</v>
      </c>
      <c r="G145" s="123">
        <v>6000</v>
      </c>
      <c r="H145" s="123">
        <v>5706</v>
      </c>
      <c r="I145" s="134">
        <f t="shared" si="2"/>
        <v>42.38597533798841</v>
      </c>
    </row>
    <row r="146" spans="2:9" s="101" customFormat="1" ht="39">
      <c r="B146" s="137">
        <v>2134</v>
      </c>
      <c r="C146" s="138">
        <v>412000</v>
      </c>
      <c r="D146" s="176" t="s">
        <v>991</v>
      </c>
      <c r="E146" s="146">
        <f>SUM(E147:E149)</f>
        <v>1779</v>
      </c>
      <c r="F146" s="142">
        <f>SUM(F147:F149)</f>
        <v>2440</v>
      </c>
      <c r="G146" s="142">
        <f>SUM(G147:G149)</f>
        <v>1090</v>
      </c>
      <c r="H146" s="142">
        <f>SUM(H147:H149)</f>
        <v>1022</v>
      </c>
      <c r="I146" s="132">
        <f t="shared" si="2"/>
        <v>41.885245901639344</v>
      </c>
    </row>
    <row r="147" spans="2:9" s="101" customFormat="1" ht="18.75">
      <c r="B147" s="139" t="s">
        <v>992</v>
      </c>
      <c r="C147" s="140">
        <v>412100</v>
      </c>
      <c r="D147" s="177" t="s">
        <v>708</v>
      </c>
      <c r="E147" s="124">
        <v>1192</v>
      </c>
      <c r="F147" s="123">
        <v>1628</v>
      </c>
      <c r="G147" s="123">
        <v>725</v>
      </c>
      <c r="H147" s="123">
        <v>685</v>
      </c>
      <c r="I147" s="134">
        <f t="shared" si="2"/>
        <v>42.076167076167074</v>
      </c>
    </row>
    <row r="148" spans="2:9" s="101" customFormat="1" ht="18.75">
      <c r="B148" s="139">
        <v>2136</v>
      </c>
      <c r="C148" s="140">
        <v>412200</v>
      </c>
      <c r="D148" s="177" t="s">
        <v>709</v>
      </c>
      <c r="E148" s="124">
        <v>512</v>
      </c>
      <c r="F148" s="123">
        <v>710</v>
      </c>
      <c r="G148" s="123">
        <v>320</v>
      </c>
      <c r="H148" s="123">
        <v>294</v>
      </c>
      <c r="I148" s="134">
        <f t="shared" si="2"/>
        <v>41.40845070422535</v>
      </c>
    </row>
    <row r="149" spans="2:9" s="101" customFormat="1" ht="18.75">
      <c r="B149" s="139">
        <v>2137</v>
      </c>
      <c r="C149" s="140">
        <v>412300</v>
      </c>
      <c r="D149" s="177" t="s">
        <v>710</v>
      </c>
      <c r="E149" s="124">
        <v>75</v>
      </c>
      <c r="F149" s="123">
        <v>102</v>
      </c>
      <c r="G149" s="123">
        <v>45</v>
      </c>
      <c r="H149" s="123">
        <v>43</v>
      </c>
      <c r="I149" s="134">
        <f t="shared" si="2"/>
        <v>42.15686274509804</v>
      </c>
    </row>
    <row r="150" spans="2:9" s="101" customFormat="1" ht="19.5">
      <c r="B150" s="137">
        <v>2138</v>
      </c>
      <c r="C150" s="138">
        <v>413000</v>
      </c>
      <c r="D150" s="176" t="s">
        <v>993</v>
      </c>
      <c r="E150" s="146"/>
      <c r="F150" s="142"/>
      <c r="G150" s="142"/>
      <c r="H150" s="142"/>
      <c r="I150" s="132"/>
    </row>
    <row r="151" spans="2:9" s="101" customFormat="1" ht="19.5">
      <c r="B151" s="139">
        <v>2139</v>
      </c>
      <c r="C151" s="140">
        <v>413100</v>
      </c>
      <c r="D151" s="177" t="s">
        <v>712</v>
      </c>
      <c r="E151" s="124"/>
      <c r="F151" s="123"/>
      <c r="G151" s="123"/>
      <c r="H151" s="123"/>
      <c r="I151" s="132"/>
    </row>
    <row r="152" spans="2:9" s="101" customFormat="1" ht="39">
      <c r="B152" s="137">
        <v>2140</v>
      </c>
      <c r="C152" s="138">
        <v>414000</v>
      </c>
      <c r="D152" s="176" t="s">
        <v>994</v>
      </c>
      <c r="E152" s="146">
        <f>SUM(E153)</f>
        <v>293</v>
      </c>
      <c r="F152" s="142">
        <f>SUM(F153)</f>
        <v>1440</v>
      </c>
      <c r="G152" s="142">
        <f>SUM(G153)</f>
        <v>630</v>
      </c>
      <c r="H152" s="142">
        <f>SUM(H153)</f>
        <v>223</v>
      </c>
      <c r="I152" s="132">
        <f>SUM(H152/F152*100)</f>
        <v>15.48611111111111</v>
      </c>
    </row>
    <row r="153" spans="2:9" s="101" customFormat="1" ht="37.5">
      <c r="B153" s="139">
        <v>2141</v>
      </c>
      <c r="C153" s="140">
        <v>414100</v>
      </c>
      <c r="D153" s="177" t="s">
        <v>995</v>
      </c>
      <c r="E153" s="124">
        <v>293</v>
      </c>
      <c r="F153" s="123">
        <v>1440</v>
      </c>
      <c r="G153" s="123">
        <v>630</v>
      </c>
      <c r="H153" s="123">
        <v>223</v>
      </c>
      <c r="I153" s="134">
        <f>SUM(H153/F153*100)</f>
        <v>15.48611111111111</v>
      </c>
    </row>
    <row r="154" spans="2:9" s="101" customFormat="1" ht="19.5">
      <c r="B154" s="139">
        <v>2142</v>
      </c>
      <c r="C154" s="140">
        <v>414200</v>
      </c>
      <c r="D154" s="177" t="s">
        <v>715</v>
      </c>
      <c r="E154" s="144"/>
      <c r="F154" s="123"/>
      <c r="G154" s="123"/>
      <c r="H154" s="123"/>
      <c r="I154" s="132"/>
    </row>
    <row r="155" spans="2:9" s="101" customFormat="1" ht="19.5">
      <c r="B155" s="139">
        <v>2143</v>
      </c>
      <c r="C155" s="140">
        <v>414300</v>
      </c>
      <c r="D155" s="177" t="s">
        <v>716</v>
      </c>
      <c r="E155" s="144"/>
      <c r="F155" s="123"/>
      <c r="G155" s="123"/>
      <c r="H155" s="123"/>
      <c r="I155" s="132"/>
    </row>
    <row r="156" spans="2:9" s="101" customFormat="1" ht="37.5">
      <c r="B156" s="139">
        <v>2144</v>
      </c>
      <c r="C156" s="140">
        <v>414400</v>
      </c>
      <c r="D156" s="177" t="s">
        <v>996</v>
      </c>
      <c r="E156" s="144"/>
      <c r="F156" s="123"/>
      <c r="G156" s="123"/>
      <c r="H156" s="123"/>
      <c r="I156" s="132"/>
    </row>
    <row r="157" spans="2:9" s="101" customFormat="1" ht="19.5">
      <c r="B157" s="137">
        <v>2145</v>
      </c>
      <c r="C157" s="138">
        <v>415000</v>
      </c>
      <c r="D157" s="176" t="s">
        <v>997</v>
      </c>
      <c r="E157" s="142">
        <f>SUM(E158)</f>
        <v>327</v>
      </c>
      <c r="F157" s="142">
        <f>SUM(F158)</f>
        <v>510</v>
      </c>
      <c r="G157" s="142">
        <f>SUM(G158)</f>
        <v>260</v>
      </c>
      <c r="H157" s="142">
        <f>SUM(H158)</f>
        <v>192</v>
      </c>
      <c r="I157" s="132">
        <f>SUM(H157/F157*100)</f>
        <v>37.64705882352941</v>
      </c>
    </row>
    <row r="158" spans="2:9" s="101" customFormat="1" ht="18.75">
      <c r="B158" s="139">
        <v>2146</v>
      </c>
      <c r="C158" s="140">
        <v>415100</v>
      </c>
      <c r="D158" s="177" t="s">
        <v>998</v>
      </c>
      <c r="E158" s="123">
        <v>327</v>
      </c>
      <c r="F158" s="123">
        <v>510</v>
      </c>
      <c r="G158" s="123">
        <v>260</v>
      </c>
      <c r="H158" s="123">
        <v>192</v>
      </c>
      <c r="I158" s="134">
        <f>SUM(H158/F158*100)</f>
        <v>37.64705882352941</v>
      </c>
    </row>
    <row r="159" spans="2:9" s="101" customFormat="1" ht="19.5">
      <c r="B159" s="137">
        <v>2147</v>
      </c>
      <c r="C159" s="138">
        <v>416000</v>
      </c>
      <c r="D159" s="178" t="s">
        <v>999</v>
      </c>
      <c r="E159" s="142">
        <f>SUM(E160)</f>
        <v>380</v>
      </c>
      <c r="F159" s="142">
        <f>SUM(F160)</f>
        <v>420</v>
      </c>
      <c r="G159" s="142">
        <f>SUM(G160)</f>
        <v>210</v>
      </c>
      <c r="H159" s="142">
        <f>SUM(H160)</f>
        <v>190</v>
      </c>
      <c r="I159" s="132">
        <f>SUM(H159/F159*100)</f>
        <v>45.23809523809524</v>
      </c>
    </row>
    <row r="160" spans="2:9" s="101" customFormat="1" ht="18.75">
      <c r="B160" s="139">
        <v>2148</v>
      </c>
      <c r="C160" s="140">
        <v>416100</v>
      </c>
      <c r="D160" s="177" t="s">
        <v>1000</v>
      </c>
      <c r="E160" s="123">
        <v>380</v>
      </c>
      <c r="F160" s="123">
        <v>420</v>
      </c>
      <c r="G160" s="123">
        <v>210</v>
      </c>
      <c r="H160" s="123">
        <v>190</v>
      </c>
      <c r="I160" s="134">
        <f>SUM(H160/F160*100)</f>
        <v>45.23809523809524</v>
      </c>
    </row>
    <row r="161" spans="2:9" s="101" customFormat="1" ht="19.5">
      <c r="B161" s="137">
        <v>2149</v>
      </c>
      <c r="C161" s="138">
        <v>417000</v>
      </c>
      <c r="D161" s="176" t="s">
        <v>1001</v>
      </c>
      <c r="E161" s="123"/>
      <c r="F161" s="123"/>
      <c r="G161" s="123"/>
      <c r="H161" s="123"/>
      <c r="I161" s="132"/>
    </row>
    <row r="162" spans="2:9" s="101" customFormat="1" ht="19.5">
      <c r="B162" s="139">
        <v>2150</v>
      </c>
      <c r="C162" s="140">
        <v>417100</v>
      </c>
      <c r="D162" s="177" t="s">
        <v>724</v>
      </c>
      <c r="E162" s="123"/>
      <c r="F162" s="123"/>
      <c r="G162" s="123"/>
      <c r="H162" s="123"/>
      <c r="I162" s="132"/>
    </row>
    <row r="163" spans="2:9" s="101" customFormat="1" ht="19.5">
      <c r="B163" s="137">
        <v>2151</v>
      </c>
      <c r="C163" s="138">
        <v>418000</v>
      </c>
      <c r="D163" s="176" t="s">
        <v>1002</v>
      </c>
      <c r="E163" s="123"/>
      <c r="F163" s="123"/>
      <c r="G163" s="123"/>
      <c r="H163" s="123"/>
      <c r="I163" s="132"/>
    </row>
    <row r="164" spans="2:9" s="101" customFormat="1" ht="19.5">
      <c r="B164" s="139">
        <v>2152</v>
      </c>
      <c r="C164" s="140">
        <v>418100</v>
      </c>
      <c r="D164" s="177" t="s">
        <v>723</v>
      </c>
      <c r="E164" s="40"/>
      <c r="F164" s="123"/>
      <c r="G164" s="123"/>
      <c r="H164" s="123"/>
      <c r="I164" s="132"/>
    </row>
    <row r="165" spans="2:9" s="101" customFormat="1" ht="39">
      <c r="B165" s="130">
        <v>2153</v>
      </c>
      <c r="C165" s="131">
        <v>420000</v>
      </c>
      <c r="D165" s="175" t="s">
        <v>1003</v>
      </c>
      <c r="E165" s="142">
        <f>SUM(E166+E174+E180+E189+E197+E200)</f>
        <v>10059</v>
      </c>
      <c r="F165" s="142">
        <f>SUM(F166+F174+F180+F189+F197+F200)</f>
        <v>20956</v>
      </c>
      <c r="G165" s="142">
        <f>SUM(G166+G174+G180+G189+G197+G200)</f>
        <v>7669</v>
      </c>
      <c r="H165" s="142">
        <f>SUM(H166+H174+H180+H189+H197+H200)</f>
        <v>2181</v>
      </c>
      <c r="I165" s="132">
        <f aca="true" t="shared" si="3" ref="I165:I171">SUM(H165/F165*100)</f>
        <v>10.40752051918305</v>
      </c>
    </row>
    <row r="166" spans="2:9" s="101" customFormat="1" ht="19.5">
      <c r="B166" s="137">
        <v>2154</v>
      </c>
      <c r="C166" s="138">
        <v>421000</v>
      </c>
      <c r="D166" s="176" t="s">
        <v>1004</v>
      </c>
      <c r="E166" s="142">
        <f>SUM(E167:E173)</f>
        <v>1182</v>
      </c>
      <c r="F166" s="142">
        <f>SUM(F167:F173)</f>
        <v>2306</v>
      </c>
      <c r="G166" s="142">
        <f>SUM(G167:G173)</f>
        <v>884</v>
      </c>
      <c r="H166" s="142">
        <f>SUM(H167:H173)</f>
        <v>558</v>
      </c>
      <c r="I166" s="132">
        <f t="shared" si="3"/>
        <v>24.197745013009538</v>
      </c>
    </row>
    <row r="167" spans="2:9" s="101" customFormat="1" ht="18.75">
      <c r="B167" s="139">
        <v>2155</v>
      </c>
      <c r="C167" s="140">
        <v>421100</v>
      </c>
      <c r="D167" s="177" t="s">
        <v>727</v>
      </c>
      <c r="E167" s="123">
        <v>48</v>
      </c>
      <c r="F167" s="123">
        <v>100</v>
      </c>
      <c r="G167" s="123">
        <v>60</v>
      </c>
      <c r="H167" s="123">
        <v>35</v>
      </c>
      <c r="I167" s="134">
        <f t="shared" si="3"/>
        <v>35</v>
      </c>
    </row>
    <row r="168" spans="2:9" s="101" customFormat="1" ht="18.75">
      <c r="B168" s="139">
        <v>2156</v>
      </c>
      <c r="C168" s="140">
        <v>421200</v>
      </c>
      <c r="D168" s="177" t="s">
        <v>13</v>
      </c>
      <c r="E168" s="123">
        <v>164</v>
      </c>
      <c r="F168" s="123">
        <v>240</v>
      </c>
      <c r="G168" s="123">
        <v>104</v>
      </c>
      <c r="H168" s="123">
        <v>71</v>
      </c>
      <c r="I168" s="134">
        <f t="shared" si="3"/>
        <v>29.583333333333332</v>
      </c>
    </row>
    <row r="169" spans="2:9" s="101" customFormat="1" ht="18.75">
      <c r="B169" s="139">
        <v>2157</v>
      </c>
      <c r="C169" s="140">
        <v>421300</v>
      </c>
      <c r="D169" s="177" t="s">
        <v>14</v>
      </c>
      <c r="E169" s="123">
        <v>411</v>
      </c>
      <c r="F169" s="123">
        <v>514</v>
      </c>
      <c r="G169" s="123">
        <v>243</v>
      </c>
      <c r="H169" s="123">
        <v>174</v>
      </c>
      <c r="I169" s="134">
        <f>SUM(H169/F169*100)</f>
        <v>33.85214007782101</v>
      </c>
    </row>
    <row r="170" spans="2:9" s="101" customFormat="1" ht="18.75">
      <c r="B170" s="139">
        <v>2158</v>
      </c>
      <c r="C170" s="140">
        <v>421400</v>
      </c>
      <c r="D170" s="177" t="s">
        <v>15</v>
      </c>
      <c r="E170" s="123">
        <v>446</v>
      </c>
      <c r="F170" s="123">
        <v>653</v>
      </c>
      <c r="G170" s="123">
        <v>318</v>
      </c>
      <c r="H170" s="123">
        <v>216</v>
      </c>
      <c r="I170" s="134">
        <f t="shared" si="3"/>
        <v>33.078101071975496</v>
      </c>
    </row>
    <row r="171" spans="2:9" s="101" customFormat="1" ht="18.75">
      <c r="B171" s="139">
        <v>2159</v>
      </c>
      <c r="C171" s="140">
        <v>421500</v>
      </c>
      <c r="D171" s="177" t="s">
        <v>16</v>
      </c>
      <c r="E171" s="123">
        <v>113</v>
      </c>
      <c r="F171" s="123">
        <v>134</v>
      </c>
      <c r="G171" s="123">
        <v>69</v>
      </c>
      <c r="H171" s="123">
        <v>33</v>
      </c>
      <c r="I171" s="134">
        <f t="shared" si="3"/>
        <v>24.62686567164179</v>
      </c>
    </row>
    <row r="172" spans="2:9" s="101" customFormat="1" ht="18.75">
      <c r="B172" s="139">
        <v>2160</v>
      </c>
      <c r="C172" s="140">
        <v>421600</v>
      </c>
      <c r="D172" s="177" t="s">
        <v>728</v>
      </c>
      <c r="E172" s="123"/>
      <c r="F172" s="123">
        <v>510</v>
      </c>
      <c r="G172" s="123">
        <v>20</v>
      </c>
      <c r="H172" s="123"/>
      <c r="I172" s="134"/>
    </row>
    <row r="173" spans="2:9" s="101" customFormat="1" ht="18.75">
      <c r="B173" s="139">
        <v>2161</v>
      </c>
      <c r="C173" s="140">
        <v>421900</v>
      </c>
      <c r="D173" s="177" t="s">
        <v>729</v>
      </c>
      <c r="E173" s="40"/>
      <c r="F173" s="123">
        <v>155</v>
      </c>
      <c r="G173" s="123">
        <v>70</v>
      </c>
      <c r="H173" s="123">
        <v>29</v>
      </c>
      <c r="I173" s="134">
        <f>SUM(H173/F173*100)</f>
        <v>18.70967741935484</v>
      </c>
    </row>
    <row r="174" spans="2:9" s="101" customFormat="1" ht="19.5">
      <c r="B174" s="137">
        <v>2162</v>
      </c>
      <c r="C174" s="138">
        <v>422000</v>
      </c>
      <c r="D174" s="176" t="s">
        <v>1005</v>
      </c>
      <c r="E174" s="142">
        <f>SUM(E175:E179)</f>
        <v>34</v>
      </c>
      <c r="F174" s="142">
        <f>SUM(F175:F179)</f>
        <v>110</v>
      </c>
      <c r="G174" s="142">
        <f>SUM(G175:G179)</f>
        <v>107</v>
      </c>
      <c r="H174" s="142"/>
      <c r="I174" s="132"/>
    </row>
    <row r="175" spans="2:9" s="101" customFormat="1" ht="19.5">
      <c r="B175" s="139">
        <v>2163</v>
      </c>
      <c r="C175" s="140">
        <v>422100</v>
      </c>
      <c r="D175" s="177" t="s">
        <v>731</v>
      </c>
      <c r="E175" s="123"/>
      <c r="F175" s="123">
        <v>35</v>
      </c>
      <c r="G175" s="123">
        <v>35</v>
      </c>
      <c r="H175" s="123"/>
      <c r="I175" s="132"/>
    </row>
    <row r="176" spans="2:9" s="101" customFormat="1" ht="18.75">
      <c r="B176" s="139">
        <v>2164</v>
      </c>
      <c r="C176" s="140">
        <v>422200</v>
      </c>
      <c r="D176" s="177" t="s">
        <v>732</v>
      </c>
      <c r="E176" s="144">
        <v>33</v>
      </c>
      <c r="F176" s="123">
        <v>70</v>
      </c>
      <c r="G176" s="123">
        <v>70</v>
      </c>
      <c r="H176" s="123"/>
      <c r="I176" s="134"/>
    </row>
    <row r="177" spans="2:9" s="101" customFormat="1" ht="19.5">
      <c r="B177" s="139">
        <v>2165</v>
      </c>
      <c r="C177" s="140">
        <v>422300</v>
      </c>
      <c r="D177" s="177" t="s">
        <v>733</v>
      </c>
      <c r="E177" s="144">
        <v>1</v>
      </c>
      <c r="F177" s="123">
        <v>5</v>
      </c>
      <c r="G177" s="123">
        <v>2</v>
      </c>
      <c r="H177" s="123"/>
      <c r="I177" s="132"/>
    </row>
    <row r="178" spans="2:9" s="101" customFormat="1" ht="19.5">
      <c r="B178" s="139">
        <v>2166</v>
      </c>
      <c r="C178" s="140">
        <v>422400</v>
      </c>
      <c r="D178" s="177" t="s">
        <v>1006</v>
      </c>
      <c r="E178" s="123"/>
      <c r="F178" s="123"/>
      <c r="G178" s="123"/>
      <c r="H178" s="123"/>
      <c r="I178" s="132"/>
    </row>
    <row r="179" spans="2:9" s="101" customFormat="1" ht="19.5">
      <c r="B179" s="139">
        <v>2167</v>
      </c>
      <c r="C179" s="140">
        <v>422900</v>
      </c>
      <c r="D179" s="177" t="s">
        <v>734</v>
      </c>
      <c r="E179" s="123"/>
      <c r="F179" s="123"/>
      <c r="G179" s="123"/>
      <c r="H179" s="123"/>
      <c r="I179" s="132"/>
    </row>
    <row r="180" spans="2:9" s="101" customFormat="1" ht="19.5">
      <c r="B180" s="137">
        <v>2168</v>
      </c>
      <c r="C180" s="138">
        <v>423000</v>
      </c>
      <c r="D180" s="176" t="s">
        <v>1007</v>
      </c>
      <c r="E180" s="142">
        <f>SUM(E181:E188)</f>
        <v>2937</v>
      </c>
      <c r="F180" s="142">
        <f>SUM(F181:F188)</f>
        <v>4236</v>
      </c>
      <c r="G180" s="142">
        <f>SUM(G181:G188)</f>
        <v>2018</v>
      </c>
      <c r="H180" s="142">
        <f>SUM(H181:H188)</f>
        <v>1308</v>
      </c>
      <c r="I180" s="132">
        <f>SUM(H180/F180*100)</f>
        <v>30.878186968838527</v>
      </c>
    </row>
    <row r="181" spans="2:9" s="101" customFormat="1" ht="18.75">
      <c r="B181" s="139">
        <v>2169</v>
      </c>
      <c r="C181" s="140">
        <v>423100</v>
      </c>
      <c r="D181" s="177" t="s">
        <v>17</v>
      </c>
      <c r="E181" s="123"/>
      <c r="F181" s="123"/>
      <c r="G181" s="123"/>
      <c r="H181" s="123"/>
      <c r="I181" s="134"/>
    </row>
    <row r="182" spans="2:9" s="101" customFormat="1" ht="18.75">
      <c r="B182" s="139">
        <v>2170</v>
      </c>
      <c r="C182" s="140">
        <v>423200</v>
      </c>
      <c r="D182" s="177" t="s">
        <v>18</v>
      </c>
      <c r="E182" s="123">
        <v>372</v>
      </c>
      <c r="F182" s="123">
        <v>400</v>
      </c>
      <c r="G182" s="123">
        <v>178</v>
      </c>
      <c r="H182" s="123">
        <v>155</v>
      </c>
      <c r="I182" s="134">
        <f>SUM(H182/F182*100)</f>
        <v>38.75</v>
      </c>
    </row>
    <row r="183" spans="2:9" s="101" customFormat="1" ht="18.75">
      <c r="B183" s="139">
        <v>2171</v>
      </c>
      <c r="C183" s="140">
        <v>423300</v>
      </c>
      <c r="D183" s="177" t="s">
        <v>19</v>
      </c>
      <c r="E183" s="123"/>
      <c r="F183" s="123">
        <v>199</v>
      </c>
      <c r="G183" s="123">
        <v>145</v>
      </c>
      <c r="H183" s="123">
        <v>36</v>
      </c>
      <c r="I183" s="134">
        <f>SUM(H183/F183*100)</f>
        <v>18.090452261306535</v>
      </c>
    </row>
    <row r="184" spans="2:9" s="101" customFormat="1" ht="18.75">
      <c r="B184" s="139">
        <v>2172</v>
      </c>
      <c r="C184" s="140">
        <v>423400</v>
      </c>
      <c r="D184" s="177" t="s">
        <v>20</v>
      </c>
      <c r="E184" s="123">
        <v>425</v>
      </c>
      <c r="F184" s="123">
        <v>694</v>
      </c>
      <c r="G184" s="123">
        <v>378</v>
      </c>
      <c r="H184" s="123">
        <v>163</v>
      </c>
      <c r="I184" s="134">
        <f>SUM(H184/F184*100)</f>
        <v>23.487031700288185</v>
      </c>
    </row>
    <row r="185" spans="2:9" s="101" customFormat="1" ht="18.75">
      <c r="B185" s="139">
        <v>2173</v>
      </c>
      <c r="C185" s="140">
        <v>423500</v>
      </c>
      <c r="D185" s="177" t="s">
        <v>21</v>
      </c>
      <c r="E185" s="123">
        <v>1200</v>
      </c>
      <c r="F185" s="123">
        <v>2638</v>
      </c>
      <c r="G185" s="123">
        <v>1087</v>
      </c>
      <c r="H185" s="123">
        <v>896</v>
      </c>
      <c r="I185" s="134">
        <f>SUM(H185/F185*100)</f>
        <v>33.965125094768766</v>
      </c>
    </row>
    <row r="186" spans="2:9" s="101" customFormat="1" ht="18.75">
      <c r="B186" s="139">
        <v>2174</v>
      </c>
      <c r="C186" s="140">
        <v>423600</v>
      </c>
      <c r="D186" s="177" t="s">
        <v>736</v>
      </c>
      <c r="E186" s="123"/>
      <c r="F186" s="123"/>
      <c r="G186" s="123"/>
      <c r="H186" s="123"/>
      <c r="I186" s="134"/>
    </row>
    <row r="187" spans="2:9" s="101" customFormat="1" ht="18.75">
      <c r="B187" s="139">
        <v>2175</v>
      </c>
      <c r="C187" s="140">
        <v>423700</v>
      </c>
      <c r="D187" s="177" t="s">
        <v>1</v>
      </c>
      <c r="E187" s="123">
        <v>43</v>
      </c>
      <c r="F187" s="123">
        <v>95</v>
      </c>
      <c r="G187" s="123">
        <v>80</v>
      </c>
      <c r="H187" s="123">
        <v>10</v>
      </c>
      <c r="I187" s="134">
        <f>SUM(H187/F187*100)</f>
        <v>10.526315789473683</v>
      </c>
    </row>
    <row r="188" spans="2:9" s="101" customFormat="1" ht="18.75">
      <c r="B188" s="139">
        <v>2176</v>
      </c>
      <c r="C188" s="140">
        <v>423900</v>
      </c>
      <c r="D188" s="177" t="s">
        <v>22</v>
      </c>
      <c r="E188" s="40">
        <v>897</v>
      </c>
      <c r="F188" s="123">
        <v>210</v>
      </c>
      <c r="G188" s="123">
        <v>150</v>
      </c>
      <c r="H188" s="123">
        <v>48</v>
      </c>
      <c r="I188" s="134">
        <f>SUM(H188/F188*100)</f>
        <v>22.857142857142858</v>
      </c>
    </row>
    <row r="189" spans="2:9" s="101" customFormat="1" ht="19.5">
      <c r="B189" s="137">
        <v>2177</v>
      </c>
      <c r="C189" s="138">
        <v>424000</v>
      </c>
      <c r="D189" s="176" t="s">
        <v>1008</v>
      </c>
      <c r="E189" s="142">
        <f>SUM(E190:E196)</f>
        <v>3261</v>
      </c>
      <c r="F189" s="142">
        <f>SUM(F190:F196)</f>
        <v>12631</v>
      </c>
      <c r="G189" s="142">
        <f>SUM(G190:G196)</f>
        <v>3417</v>
      </c>
      <c r="H189" s="142">
        <f>SUM(H190:H196)</f>
        <v>37</v>
      </c>
      <c r="I189" s="132">
        <f>SUM(H189/F189*100)</f>
        <v>0.2929300926292455</v>
      </c>
    </row>
    <row r="190" spans="2:9" s="101" customFormat="1" ht="19.5">
      <c r="B190" s="139">
        <v>2178</v>
      </c>
      <c r="C190" s="140">
        <v>424100</v>
      </c>
      <c r="D190" s="177" t="s">
        <v>738</v>
      </c>
      <c r="E190" s="123"/>
      <c r="F190" s="123"/>
      <c r="G190" s="123"/>
      <c r="H190" s="123"/>
      <c r="I190" s="132"/>
    </row>
    <row r="191" spans="2:9" s="101" customFormat="1" ht="19.5">
      <c r="B191" s="139">
        <v>2179</v>
      </c>
      <c r="C191" s="140">
        <v>424200</v>
      </c>
      <c r="D191" s="177" t="s">
        <v>739</v>
      </c>
      <c r="E191" s="144"/>
      <c r="F191" s="123"/>
      <c r="G191" s="123"/>
      <c r="H191" s="123"/>
      <c r="I191" s="132"/>
    </row>
    <row r="192" spans="2:9" s="101" customFormat="1" ht="19.5">
      <c r="B192" s="139">
        <v>2180</v>
      </c>
      <c r="C192" s="140">
        <v>424300</v>
      </c>
      <c r="D192" s="177" t="s">
        <v>740</v>
      </c>
      <c r="E192" s="123"/>
      <c r="F192" s="123"/>
      <c r="G192" s="123"/>
      <c r="H192" s="123"/>
      <c r="I192" s="132"/>
    </row>
    <row r="193" spans="2:9" s="101" customFormat="1" ht="19.5">
      <c r="B193" s="139">
        <v>2181</v>
      </c>
      <c r="C193" s="140">
        <v>424400</v>
      </c>
      <c r="D193" s="177" t="s">
        <v>741</v>
      </c>
      <c r="E193" s="123"/>
      <c r="F193" s="123"/>
      <c r="G193" s="123"/>
      <c r="H193" s="123"/>
      <c r="I193" s="132"/>
    </row>
    <row r="194" spans="2:9" s="101" customFormat="1" ht="37.5">
      <c r="B194" s="139">
        <v>2182</v>
      </c>
      <c r="C194" s="140">
        <v>424500</v>
      </c>
      <c r="D194" s="177" t="s">
        <v>742</v>
      </c>
      <c r="E194" s="123">
        <v>103</v>
      </c>
      <c r="F194" s="123">
        <v>1930</v>
      </c>
      <c r="G194" s="123">
        <v>1715</v>
      </c>
      <c r="H194" s="123"/>
      <c r="I194" s="134"/>
    </row>
    <row r="195" spans="2:9" s="101" customFormat="1" ht="37.5">
      <c r="B195" s="139">
        <v>2183</v>
      </c>
      <c r="C195" s="140">
        <v>424600</v>
      </c>
      <c r="D195" s="177" t="s">
        <v>743</v>
      </c>
      <c r="E195" s="123">
        <v>240</v>
      </c>
      <c r="F195" s="123"/>
      <c r="G195" s="123"/>
      <c r="H195" s="123"/>
      <c r="I195" s="134"/>
    </row>
    <row r="196" spans="2:9" s="101" customFormat="1" ht="18.75">
      <c r="B196" s="139">
        <v>2184</v>
      </c>
      <c r="C196" s="140">
        <v>424900</v>
      </c>
      <c r="D196" s="177" t="s">
        <v>744</v>
      </c>
      <c r="E196" s="123">
        <v>2918</v>
      </c>
      <c r="F196" s="123">
        <v>10701</v>
      </c>
      <c r="G196" s="123">
        <v>1702</v>
      </c>
      <c r="H196" s="123">
        <v>37</v>
      </c>
      <c r="I196" s="134">
        <f>SUM(H196/F196*100)</f>
        <v>0.34576207831043826</v>
      </c>
    </row>
    <row r="197" spans="2:9" s="101" customFormat="1" ht="39">
      <c r="B197" s="137">
        <v>2185</v>
      </c>
      <c r="C197" s="138">
        <v>425000</v>
      </c>
      <c r="D197" s="176" t="s">
        <v>1009</v>
      </c>
      <c r="E197" s="142">
        <f>SUM(E198:E199)</f>
        <v>1642</v>
      </c>
      <c r="F197" s="142">
        <f>SUM(F198:F199)</f>
        <v>708</v>
      </c>
      <c r="G197" s="142">
        <f>SUM(G198:G199)</f>
        <v>563</v>
      </c>
      <c r="H197" s="142">
        <f>SUM(H198:H199)</f>
        <v>49</v>
      </c>
      <c r="I197" s="132">
        <f>SUM(H197/F197*100)</f>
        <v>6.9209039548022595</v>
      </c>
    </row>
    <row r="198" spans="2:9" s="101" customFormat="1" ht="18.75">
      <c r="B198" s="139">
        <v>2186</v>
      </c>
      <c r="C198" s="140">
        <v>425100</v>
      </c>
      <c r="D198" s="177" t="s">
        <v>1010</v>
      </c>
      <c r="E198" s="123">
        <v>1522</v>
      </c>
      <c r="F198" s="123">
        <v>320</v>
      </c>
      <c r="G198" s="123">
        <v>245</v>
      </c>
      <c r="H198" s="123"/>
      <c r="I198" s="134"/>
    </row>
    <row r="199" spans="2:9" s="101" customFormat="1" ht="18.75">
      <c r="B199" s="139">
        <v>2187</v>
      </c>
      <c r="C199" s="140">
        <v>425200</v>
      </c>
      <c r="D199" s="177" t="s">
        <v>747</v>
      </c>
      <c r="E199" s="123">
        <v>120</v>
      </c>
      <c r="F199" s="123">
        <v>388</v>
      </c>
      <c r="G199" s="123">
        <v>318</v>
      </c>
      <c r="H199" s="123">
        <v>49</v>
      </c>
      <c r="I199" s="134">
        <f>SUM(H199/F199*100)</f>
        <v>12.628865979381443</v>
      </c>
    </row>
    <row r="200" spans="2:9" s="101" customFormat="1" ht="19.5">
      <c r="B200" s="137">
        <v>2188</v>
      </c>
      <c r="C200" s="138">
        <v>426000</v>
      </c>
      <c r="D200" s="176" t="s">
        <v>1011</v>
      </c>
      <c r="E200" s="142">
        <f>SUM(E201:E209)</f>
        <v>1003</v>
      </c>
      <c r="F200" s="142">
        <f>SUM(F201:F209)</f>
        <v>965</v>
      </c>
      <c r="G200" s="142">
        <f>SUM(G201:G209)</f>
        <v>680</v>
      </c>
      <c r="H200" s="142">
        <f>SUM(H201:H209)</f>
        <v>229</v>
      </c>
      <c r="I200" s="132">
        <f>SUM(H200/F200*100)</f>
        <v>23.730569948186528</v>
      </c>
    </row>
    <row r="201" spans="2:9" s="101" customFormat="1" ht="18.75">
      <c r="B201" s="139">
        <v>2189</v>
      </c>
      <c r="C201" s="140">
        <v>426100</v>
      </c>
      <c r="D201" s="177" t="s">
        <v>9</v>
      </c>
      <c r="E201" s="123">
        <v>175</v>
      </c>
      <c r="F201" s="123">
        <v>100</v>
      </c>
      <c r="G201" s="123">
        <v>100</v>
      </c>
      <c r="H201" s="123">
        <v>46</v>
      </c>
      <c r="I201" s="134">
        <f>SUM(H201/F201*100)</f>
        <v>46</v>
      </c>
    </row>
    <row r="202" spans="2:9" s="101" customFormat="1" ht="19.5">
      <c r="B202" s="139">
        <v>2190</v>
      </c>
      <c r="C202" s="140">
        <v>426200</v>
      </c>
      <c r="D202" s="177" t="s">
        <v>749</v>
      </c>
      <c r="E202" s="123"/>
      <c r="F202" s="123"/>
      <c r="G202" s="123"/>
      <c r="H202" s="123"/>
      <c r="I202" s="132"/>
    </row>
    <row r="203" spans="2:9" s="101" customFormat="1" ht="18.75">
      <c r="B203" s="139">
        <v>2191</v>
      </c>
      <c r="C203" s="140">
        <v>426300</v>
      </c>
      <c r="D203" s="177" t="s">
        <v>750</v>
      </c>
      <c r="E203" s="123">
        <v>246</v>
      </c>
      <c r="F203" s="123">
        <v>35</v>
      </c>
      <c r="G203" s="123">
        <v>35</v>
      </c>
      <c r="H203" s="123">
        <v>27</v>
      </c>
      <c r="I203" s="134">
        <f>SUM(H203/F203*100)</f>
        <v>77.14285714285715</v>
      </c>
    </row>
    <row r="204" spans="2:9" s="101" customFormat="1" ht="18.75">
      <c r="B204" s="139">
        <v>2192</v>
      </c>
      <c r="C204" s="140">
        <v>426400</v>
      </c>
      <c r="D204" s="177" t="s">
        <v>10</v>
      </c>
      <c r="E204" s="123">
        <v>310</v>
      </c>
      <c r="F204" s="123">
        <v>320</v>
      </c>
      <c r="G204" s="123">
        <v>120</v>
      </c>
      <c r="H204" s="123">
        <v>124</v>
      </c>
      <c r="I204" s="134">
        <f>SUM(H204/F204*100)</f>
        <v>38.75</v>
      </c>
    </row>
    <row r="205" spans="2:9" s="101" customFormat="1" ht="18.75">
      <c r="B205" s="139">
        <v>2193</v>
      </c>
      <c r="C205" s="140">
        <v>426500</v>
      </c>
      <c r="D205" s="177" t="s">
        <v>751</v>
      </c>
      <c r="E205" s="123"/>
      <c r="F205" s="123"/>
      <c r="G205" s="123"/>
      <c r="H205" s="123"/>
      <c r="I205" s="134"/>
    </row>
    <row r="206" spans="2:9" s="101" customFormat="1" ht="18.75">
      <c r="B206" s="139">
        <v>2194</v>
      </c>
      <c r="C206" s="140">
        <v>426600</v>
      </c>
      <c r="D206" s="177" t="s">
        <v>752</v>
      </c>
      <c r="E206" s="123"/>
      <c r="F206" s="123"/>
      <c r="G206" s="123"/>
      <c r="H206" s="123"/>
      <c r="I206" s="134"/>
    </row>
    <row r="207" spans="2:9" s="101" customFormat="1" ht="18.75">
      <c r="B207" s="139">
        <v>2195</v>
      </c>
      <c r="C207" s="140">
        <v>426700</v>
      </c>
      <c r="D207" s="177" t="s">
        <v>753</v>
      </c>
      <c r="E207" s="123"/>
      <c r="F207" s="123"/>
      <c r="G207" s="123"/>
      <c r="H207" s="123"/>
      <c r="I207" s="134"/>
    </row>
    <row r="208" spans="2:9" s="101" customFormat="1" ht="18.75">
      <c r="B208" s="139">
        <v>2196</v>
      </c>
      <c r="C208" s="140">
        <v>426800</v>
      </c>
      <c r="D208" s="177" t="s">
        <v>1012</v>
      </c>
      <c r="E208" s="123">
        <v>9</v>
      </c>
      <c r="F208" s="123">
        <v>10</v>
      </c>
      <c r="G208" s="123">
        <v>10</v>
      </c>
      <c r="H208" s="123"/>
      <c r="I208" s="134"/>
    </row>
    <row r="209" spans="2:9" s="101" customFormat="1" ht="18.75">
      <c r="B209" s="139">
        <v>2197</v>
      </c>
      <c r="C209" s="140">
        <v>426900</v>
      </c>
      <c r="D209" s="177" t="s">
        <v>11</v>
      </c>
      <c r="E209" s="123">
        <v>263</v>
      </c>
      <c r="F209" s="123">
        <v>500</v>
      </c>
      <c r="G209" s="123">
        <v>415</v>
      </c>
      <c r="H209" s="123">
        <v>32</v>
      </c>
      <c r="I209" s="134">
        <f>SUM(H209/F209*100)</f>
        <v>6.4</v>
      </c>
    </row>
    <row r="210" spans="2:9" s="101" customFormat="1" ht="39">
      <c r="B210" s="130">
        <v>2198</v>
      </c>
      <c r="C210" s="131">
        <v>430000</v>
      </c>
      <c r="D210" s="175" t="s">
        <v>1013</v>
      </c>
      <c r="E210" s="123"/>
      <c r="F210" s="123"/>
      <c r="G210" s="123"/>
      <c r="H210" s="123"/>
      <c r="I210" s="132"/>
    </row>
    <row r="211" spans="2:9" s="101" customFormat="1" ht="39">
      <c r="B211" s="137">
        <v>2199</v>
      </c>
      <c r="C211" s="138">
        <v>431000</v>
      </c>
      <c r="D211" s="176" t="s">
        <v>1014</v>
      </c>
      <c r="E211" s="123"/>
      <c r="F211" s="123"/>
      <c r="G211" s="123"/>
      <c r="H211" s="123"/>
      <c r="I211" s="132"/>
    </row>
    <row r="212" spans="2:9" s="101" customFormat="1" ht="19.5">
      <c r="B212" s="139">
        <v>2200</v>
      </c>
      <c r="C212" s="140">
        <v>431100</v>
      </c>
      <c r="D212" s="177" t="s">
        <v>1015</v>
      </c>
      <c r="E212" s="123"/>
      <c r="F212" s="123"/>
      <c r="G212" s="123"/>
      <c r="H212" s="123"/>
      <c r="I212" s="132"/>
    </row>
    <row r="213" spans="2:9" s="101" customFormat="1" ht="19.5">
      <c r="B213" s="139">
        <v>2201</v>
      </c>
      <c r="C213" s="140">
        <v>431200</v>
      </c>
      <c r="D213" s="177" t="s">
        <v>1016</v>
      </c>
      <c r="E213" s="123"/>
      <c r="F213" s="123"/>
      <c r="G213" s="123"/>
      <c r="H213" s="123"/>
      <c r="I213" s="132"/>
    </row>
    <row r="214" spans="2:9" s="101" customFormat="1" ht="19.5">
      <c r="B214" s="139">
        <v>2202</v>
      </c>
      <c r="C214" s="140">
        <v>431300</v>
      </c>
      <c r="D214" s="177" t="s">
        <v>1017</v>
      </c>
      <c r="E214" s="123"/>
      <c r="F214" s="123"/>
      <c r="G214" s="123"/>
      <c r="H214" s="123"/>
      <c r="I214" s="132"/>
    </row>
    <row r="215" spans="2:9" s="101" customFormat="1" ht="19.5">
      <c r="B215" s="137">
        <v>2203</v>
      </c>
      <c r="C215" s="138">
        <v>432000</v>
      </c>
      <c r="D215" s="176" t="s">
        <v>1018</v>
      </c>
      <c r="E215" s="123"/>
      <c r="F215" s="123"/>
      <c r="G215" s="123"/>
      <c r="H215" s="123"/>
      <c r="I215" s="132"/>
    </row>
    <row r="216" spans="2:9" s="101" customFormat="1" ht="19.5">
      <c r="B216" s="139">
        <v>2204</v>
      </c>
      <c r="C216" s="140">
        <v>432100</v>
      </c>
      <c r="D216" s="177" t="s">
        <v>1019</v>
      </c>
      <c r="E216" s="123"/>
      <c r="F216" s="123"/>
      <c r="G216" s="123"/>
      <c r="H216" s="123"/>
      <c r="I216" s="132"/>
    </row>
    <row r="217" spans="2:9" s="101" customFormat="1" ht="19.5">
      <c r="B217" s="137">
        <v>2205</v>
      </c>
      <c r="C217" s="138">
        <v>433000</v>
      </c>
      <c r="D217" s="176" t="s">
        <v>1020</v>
      </c>
      <c r="E217" s="123"/>
      <c r="F217" s="123"/>
      <c r="G217" s="123"/>
      <c r="H217" s="123"/>
      <c r="I217" s="132"/>
    </row>
    <row r="218" spans="2:9" s="101" customFormat="1" ht="19.5">
      <c r="B218" s="139">
        <v>2206</v>
      </c>
      <c r="C218" s="140">
        <v>433100</v>
      </c>
      <c r="D218" s="177" t="s">
        <v>1021</v>
      </c>
      <c r="E218" s="40"/>
      <c r="F218" s="123"/>
      <c r="G218" s="123"/>
      <c r="H218" s="123"/>
      <c r="I218" s="132"/>
    </row>
    <row r="219" spans="2:9" s="101" customFormat="1" ht="19.5">
      <c r="B219" s="137">
        <v>2207</v>
      </c>
      <c r="C219" s="138">
        <v>434000</v>
      </c>
      <c r="D219" s="176" t="s">
        <v>1022</v>
      </c>
      <c r="E219" s="123"/>
      <c r="F219" s="123"/>
      <c r="G219" s="123"/>
      <c r="H219" s="123"/>
      <c r="I219" s="132"/>
    </row>
    <row r="220" spans="2:9" s="101" customFormat="1" ht="19.5">
      <c r="B220" s="139">
        <v>2208</v>
      </c>
      <c r="C220" s="140">
        <v>434100</v>
      </c>
      <c r="D220" s="177" t="s">
        <v>1023</v>
      </c>
      <c r="E220" s="123"/>
      <c r="F220" s="123"/>
      <c r="G220" s="123"/>
      <c r="H220" s="123"/>
      <c r="I220" s="132"/>
    </row>
    <row r="221" spans="2:9" s="101" customFormat="1" ht="19.5">
      <c r="B221" s="139">
        <v>2209</v>
      </c>
      <c r="C221" s="140">
        <v>434200</v>
      </c>
      <c r="D221" s="177" t="s">
        <v>1024</v>
      </c>
      <c r="E221" s="123"/>
      <c r="F221" s="123"/>
      <c r="G221" s="123"/>
      <c r="H221" s="123"/>
      <c r="I221" s="132"/>
    </row>
    <row r="222" spans="2:9" s="101" customFormat="1" ht="19.5">
      <c r="B222" s="139">
        <v>2210</v>
      </c>
      <c r="C222" s="140">
        <v>434300</v>
      </c>
      <c r="D222" s="177" t="s">
        <v>1025</v>
      </c>
      <c r="E222" s="123"/>
      <c r="F222" s="123"/>
      <c r="G222" s="123"/>
      <c r="H222" s="123"/>
      <c r="I222" s="132"/>
    </row>
    <row r="223" spans="2:9" s="101" customFormat="1" ht="39">
      <c r="B223" s="137">
        <v>2211</v>
      </c>
      <c r="C223" s="138">
        <v>435000</v>
      </c>
      <c r="D223" s="176" t="s">
        <v>1026</v>
      </c>
      <c r="E223" s="123"/>
      <c r="F223" s="123"/>
      <c r="G223" s="123"/>
      <c r="H223" s="123"/>
      <c r="I223" s="132"/>
    </row>
    <row r="224" spans="2:9" s="101" customFormat="1" ht="19.5">
      <c r="B224" s="139">
        <v>2212</v>
      </c>
      <c r="C224" s="140">
        <v>435100</v>
      </c>
      <c r="D224" s="177" t="s">
        <v>1027</v>
      </c>
      <c r="E224" s="123"/>
      <c r="F224" s="123"/>
      <c r="G224" s="123"/>
      <c r="H224" s="123"/>
      <c r="I224" s="132"/>
    </row>
    <row r="225" spans="2:9" s="101" customFormat="1" ht="39">
      <c r="B225" s="130">
        <v>2213</v>
      </c>
      <c r="C225" s="131">
        <v>440000</v>
      </c>
      <c r="D225" s="175" t="s">
        <v>1028</v>
      </c>
      <c r="E225" s="123"/>
      <c r="F225" s="123"/>
      <c r="G225" s="123"/>
      <c r="H225" s="123"/>
      <c r="I225" s="132"/>
    </row>
    <row r="226" spans="2:9" s="101" customFormat="1" ht="19.5">
      <c r="B226" s="137">
        <v>2214</v>
      </c>
      <c r="C226" s="138">
        <v>441000</v>
      </c>
      <c r="D226" s="176" t="s">
        <v>1029</v>
      </c>
      <c r="E226" s="123"/>
      <c r="F226" s="123"/>
      <c r="G226" s="123"/>
      <c r="H226" s="123"/>
      <c r="I226" s="132"/>
    </row>
    <row r="227" spans="2:9" s="101" customFormat="1" ht="19.5">
      <c r="B227" s="139">
        <v>2215</v>
      </c>
      <c r="C227" s="140">
        <v>441100</v>
      </c>
      <c r="D227" s="177" t="s">
        <v>765</v>
      </c>
      <c r="E227" s="123"/>
      <c r="F227" s="123"/>
      <c r="G227" s="123"/>
      <c r="H227" s="123"/>
      <c r="I227" s="132"/>
    </row>
    <row r="228" spans="2:9" s="101" customFormat="1" ht="19.5">
      <c r="B228" s="139">
        <v>2216</v>
      </c>
      <c r="C228" s="140">
        <v>441200</v>
      </c>
      <c r="D228" s="177" t="s">
        <v>766</v>
      </c>
      <c r="E228" s="123"/>
      <c r="F228" s="123"/>
      <c r="G228" s="123"/>
      <c r="H228" s="123"/>
      <c r="I228" s="132"/>
    </row>
    <row r="229" spans="2:9" s="101" customFormat="1" ht="37.5">
      <c r="B229" s="139">
        <v>2217</v>
      </c>
      <c r="C229" s="140">
        <v>441300</v>
      </c>
      <c r="D229" s="177" t="s">
        <v>767</v>
      </c>
      <c r="E229" s="123"/>
      <c r="F229" s="123"/>
      <c r="G229" s="123"/>
      <c r="H229" s="123"/>
      <c r="I229" s="132"/>
    </row>
    <row r="230" spans="2:9" s="101" customFormat="1" ht="19.5">
      <c r="B230" s="139">
        <v>2218</v>
      </c>
      <c r="C230" s="140">
        <v>441400</v>
      </c>
      <c r="D230" s="177" t="s">
        <v>768</v>
      </c>
      <c r="E230" s="123"/>
      <c r="F230" s="123"/>
      <c r="G230" s="123"/>
      <c r="H230" s="123"/>
      <c r="I230" s="132"/>
    </row>
    <row r="231" spans="2:9" s="101" customFormat="1" ht="19.5">
      <c r="B231" s="139">
        <v>2219</v>
      </c>
      <c r="C231" s="140">
        <v>441500</v>
      </c>
      <c r="D231" s="177" t="s">
        <v>769</v>
      </c>
      <c r="E231" s="123"/>
      <c r="F231" s="123"/>
      <c r="G231" s="123"/>
      <c r="H231" s="123"/>
      <c r="I231" s="132"/>
    </row>
    <row r="232" spans="2:9" s="101" customFormat="1" ht="19.5">
      <c r="B232" s="139">
        <v>2220</v>
      </c>
      <c r="C232" s="140">
        <v>441600</v>
      </c>
      <c r="D232" s="177" t="s">
        <v>770</v>
      </c>
      <c r="E232" s="144"/>
      <c r="F232" s="123"/>
      <c r="G232" s="123"/>
      <c r="H232" s="123"/>
      <c r="I232" s="132"/>
    </row>
    <row r="233" spans="2:9" s="101" customFormat="1" ht="19.5">
      <c r="B233" s="139">
        <v>2221</v>
      </c>
      <c r="C233" s="140">
        <v>441700</v>
      </c>
      <c r="D233" s="177" t="s">
        <v>771</v>
      </c>
      <c r="E233" s="144"/>
      <c r="F233" s="123"/>
      <c r="G233" s="123"/>
      <c r="H233" s="123"/>
      <c r="I233" s="132"/>
    </row>
    <row r="234" spans="2:9" s="101" customFormat="1" ht="19.5">
      <c r="B234" s="139">
        <v>2222</v>
      </c>
      <c r="C234" s="140">
        <v>441800</v>
      </c>
      <c r="D234" s="177" t="s">
        <v>772</v>
      </c>
      <c r="E234" s="144"/>
      <c r="F234" s="123"/>
      <c r="G234" s="123"/>
      <c r="H234" s="123"/>
      <c r="I234" s="132"/>
    </row>
    <row r="235" spans="2:9" s="101" customFormat="1" ht="19.5">
      <c r="B235" s="139">
        <v>2223</v>
      </c>
      <c r="C235" s="140">
        <v>441900</v>
      </c>
      <c r="D235" s="177" t="s">
        <v>958</v>
      </c>
      <c r="E235" s="144"/>
      <c r="F235" s="123"/>
      <c r="G235" s="123"/>
      <c r="H235" s="123"/>
      <c r="I235" s="132"/>
    </row>
    <row r="236" spans="2:9" s="101" customFormat="1" ht="19.5">
      <c r="B236" s="137">
        <v>2224</v>
      </c>
      <c r="C236" s="138">
        <v>442000</v>
      </c>
      <c r="D236" s="176" t="s">
        <v>1030</v>
      </c>
      <c r="E236" s="144"/>
      <c r="F236" s="123"/>
      <c r="G236" s="123"/>
      <c r="H236" s="123"/>
      <c r="I236" s="132"/>
    </row>
    <row r="237" spans="2:9" s="101" customFormat="1" ht="19.5">
      <c r="B237" s="139">
        <v>2225</v>
      </c>
      <c r="C237" s="140">
        <v>442100</v>
      </c>
      <c r="D237" s="177" t="s">
        <v>774</v>
      </c>
      <c r="E237" s="144"/>
      <c r="F237" s="123"/>
      <c r="G237" s="123"/>
      <c r="H237" s="123"/>
      <c r="I237" s="132"/>
    </row>
    <row r="238" spans="2:9" s="101" customFormat="1" ht="19.5">
      <c r="B238" s="139">
        <v>2226</v>
      </c>
      <c r="C238" s="140">
        <v>442200</v>
      </c>
      <c r="D238" s="177" t="s">
        <v>775</v>
      </c>
      <c r="E238" s="144"/>
      <c r="F238" s="123"/>
      <c r="G238" s="123"/>
      <c r="H238" s="123"/>
      <c r="I238" s="132"/>
    </row>
    <row r="239" spans="2:9" s="101" customFormat="1" ht="19.5">
      <c r="B239" s="139">
        <v>2227</v>
      </c>
      <c r="C239" s="140">
        <v>442300</v>
      </c>
      <c r="D239" s="177" t="s">
        <v>776</v>
      </c>
      <c r="E239" s="144"/>
      <c r="F239" s="123"/>
      <c r="G239" s="123"/>
      <c r="H239" s="123"/>
      <c r="I239" s="132"/>
    </row>
    <row r="240" spans="2:9" s="101" customFormat="1" ht="19.5">
      <c r="B240" s="139">
        <v>2228</v>
      </c>
      <c r="C240" s="140">
        <v>442400</v>
      </c>
      <c r="D240" s="177" t="s">
        <v>777</v>
      </c>
      <c r="E240" s="144"/>
      <c r="F240" s="123"/>
      <c r="G240" s="123"/>
      <c r="H240" s="123"/>
      <c r="I240" s="132"/>
    </row>
    <row r="241" spans="2:9" s="101" customFormat="1" ht="19.5">
      <c r="B241" s="139">
        <v>2229</v>
      </c>
      <c r="C241" s="140">
        <v>442500</v>
      </c>
      <c r="D241" s="177" t="s">
        <v>778</v>
      </c>
      <c r="E241" s="144"/>
      <c r="F241" s="123"/>
      <c r="G241" s="123"/>
      <c r="H241" s="123"/>
      <c r="I241" s="132"/>
    </row>
    <row r="242" spans="2:9" s="101" customFormat="1" ht="19.5">
      <c r="B242" s="139">
        <v>2230</v>
      </c>
      <c r="C242" s="140">
        <v>442600</v>
      </c>
      <c r="D242" s="177" t="s">
        <v>779</v>
      </c>
      <c r="E242" s="144"/>
      <c r="F242" s="123"/>
      <c r="G242" s="123"/>
      <c r="H242" s="123"/>
      <c r="I242" s="132"/>
    </row>
    <row r="243" spans="2:9" s="101" customFormat="1" ht="19.5">
      <c r="B243" s="137">
        <v>2231</v>
      </c>
      <c r="C243" s="138">
        <v>443000</v>
      </c>
      <c r="D243" s="176" t="s">
        <v>1031</v>
      </c>
      <c r="E243" s="144"/>
      <c r="F243" s="123"/>
      <c r="G243" s="123"/>
      <c r="H243" s="123"/>
      <c r="I243" s="132"/>
    </row>
    <row r="244" spans="2:9" s="101" customFormat="1" ht="19.5">
      <c r="B244" s="139">
        <v>2232</v>
      </c>
      <c r="C244" s="140">
        <v>443100</v>
      </c>
      <c r="D244" s="177" t="s">
        <v>1032</v>
      </c>
      <c r="E244" s="144"/>
      <c r="F244" s="123"/>
      <c r="G244" s="123"/>
      <c r="H244" s="123"/>
      <c r="I244" s="132"/>
    </row>
    <row r="245" spans="2:9" s="101" customFormat="1" ht="39">
      <c r="B245" s="137">
        <v>2233</v>
      </c>
      <c r="C245" s="138">
        <v>444000</v>
      </c>
      <c r="D245" s="176" t="s">
        <v>1033</v>
      </c>
      <c r="E245" s="144"/>
      <c r="F245" s="123"/>
      <c r="G245" s="123"/>
      <c r="H245" s="123"/>
      <c r="I245" s="132"/>
    </row>
    <row r="246" spans="2:9" s="101" customFormat="1" ht="19.5">
      <c r="B246" s="139">
        <v>2234</v>
      </c>
      <c r="C246" s="140">
        <v>444100</v>
      </c>
      <c r="D246" s="177" t="s">
        <v>783</v>
      </c>
      <c r="E246" s="144"/>
      <c r="F246" s="123"/>
      <c r="G246" s="123"/>
      <c r="H246" s="123"/>
      <c r="I246" s="132"/>
    </row>
    <row r="247" spans="2:9" s="101" customFormat="1" ht="19.5">
      <c r="B247" s="139">
        <v>2235</v>
      </c>
      <c r="C247" s="140">
        <v>444200</v>
      </c>
      <c r="D247" s="177" t="s">
        <v>784</v>
      </c>
      <c r="E247" s="144"/>
      <c r="F247" s="123"/>
      <c r="G247" s="123"/>
      <c r="H247" s="123"/>
      <c r="I247" s="132"/>
    </row>
    <row r="248" spans="2:9" s="101" customFormat="1" ht="19.5">
      <c r="B248" s="139">
        <v>2236</v>
      </c>
      <c r="C248" s="140">
        <v>444300</v>
      </c>
      <c r="D248" s="177" t="s">
        <v>785</v>
      </c>
      <c r="E248" s="144"/>
      <c r="F248" s="123"/>
      <c r="G248" s="123"/>
      <c r="H248" s="123"/>
      <c r="I248" s="132"/>
    </row>
    <row r="249" spans="2:9" s="101" customFormat="1" ht="19.5">
      <c r="B249" s="130">
        <v>2237</v>
      </c>
      <c r="C249" s="131">
        <v>450000</v>
      </c>
      <c r="D249" s="175" t="s">
        <v>1034</v>
      </c>
      <c r="E249" s="144"/>
      <c r="F249" s="123"/>
      <c r="G249" s="123"/>
      <c r="H249" s="123"/>
      <c r="I249" s="132"/>
    </row>
    <row r="250" spans="2:9" s="101" customFormat="1" ht="39">
      <c r="B250" s="137">
        <v>2238</v>
      </c>
      <c r="C250" s="138">
        <v>451000</v>
      </c>
      <c r="D250" s="176" t="s">
        <v>1035</v>
      </c>
      <c r="E250" s="144"/>
      <c r="F250" s="123"/>
      <c r="G250" s="123"/>
      <c r="H250" s="123"/>
      <c r="I250" s="132"/>
    </row>
    <row r="251" spans="2:9" s="101" customFormat="1" ht="37.5">
      <c r="B251" s="139">
        <v>2239</v>
      </c>
      <c r="C251" s="140">
        <v>451100</v>
      </c>
      <c r="D251" s="177" t="s">
        <v>789</v>
      </c>
      <c r="E251" s="144"/>
      <c r="F251" s="123"/>
      <c r="G251" s="123"/>
      <c r="H251" s="123"/>
      <c r="I251" s="132"/>
    </row>
    <row r="252" spans="2:9" s="101" customFormat="1" ht="37.5">
      <c r="B252" s="139">
        <v>2240</v>
      </c>
      <c r="C252" s="140">
        <v>451200</v>
      </c>
      <c r="D252" s="177" t="s">
        <v>790</v>
      </c>
      <c r="E252" s="144"/>
      <c r="F252" s="123"/>
      <c r="G252" s="123"/>
      <c r="H252" s="123"/>
      <c r="I252" s="132"/>
    </row>
    <row r="253" spans="2:9" s="101" customFormat="1" ht="39">
      <c r="B253" s="137">
        <v>2241</v>
      </c>
      <c r="C253" s="138">
        <v>452000</v>
      </c>
      <c r="D253" s="176" t="s">
        <v>1036</v>
      </c>
      <c r="E253" s="144"/>
      <c r="F253" s="123"/>
      <c r="G253" s="123"/>
      <c r="H253" s="123"/>
      <c r="I253" s="132"/>
    </row>
    <row r="254" spans="2:9" s="101" customFormat="1" ht="37.5">
      <c r="B254" s="139">
        <v>2242</v>
      </c>
      <c r="C254" s="140">
        <v>452100</v>
      </c>
      <c r="D254" s="177" t="s">
        <v>792</v>
      </c>
      <c r="E254" s="144"/>
      <c r="F254" s="123"/>
      <c r="G254" s="123"/>
      <c r="H254" s="123"/>
      <c r="I254" s="132"/>
    </row>
    <row r="255" spans="2:9" s="101" customFormat="1" ht="37.5">
      <c r="B255" s="139">
        <v>2243</v>
      </c>
      <c r="C255" s="140">
        <v>452200</v>
      </c>
      <c r="D255" s="177" t="s">
        <v>793</v>
      </c>
      <c r="E255" s="144"/>
      <c r="F255" s="123"/>
      <c r="G255" s="123"/>
      <c r="H255" s="123"/>
      <c r="I255" s="132"/>
    </row>
    <row r="256" spans="2:9" s="101" customFormat="1" ht="39">
      <c r="B256" s="137">
        <v>2244</v>
      </c>
      <c r="C256" s="138">
        <v>453000</v>
      </c>
      <c r="D256" s="176" t="s">
        <v>1037</v>
      </c>
      <c r="E256" s="144"/>
      <c r="F256" s="123"/>
      <c r="G256" s="123"/>
      <c r="H256" s="123"/>
      <c r="I256" s="132"/>
    </row>
    <row r="257" spans="2:9" s="101" customFormat="1" ht="19.5">
      <c r="B257" s="139">
        <v>2245</v>
      </c>
      <c r="C257" s="140">
        <v>453100</v>
      </c>
      <c r="D257" s="177" t="s">
        <v>795</v>
      </c>
      <c r="E257" s="144"/>
      <c r="F257" s="123"/>
      <c r="G257" s="123"/>
      <c r="H257" s="123"/>
      <c r="I257" s="132"/>
    </row>
    <row r="258" spans="2:9" s="101" customFormat="1" ht="37.5">
      <c r="B258" s="139">
        <v>2246</v>
      </c>
      <c r="C258" s="140">
        <v>453200</v>
      </c>
      <c r="D258" s="177" t="s">
        <v>796</v>
      </c>
      <c r="E258" s="144"/>
      <c r="F258" s="123"/>
      <c r="G258" s="123"/>
      <c r="H258" s="123"/>
      <c r="I258" s="132"/>
    </row>
    <row r="259" spans="2:9" s="101" customFormat="1" ht="39">
      <c r="B259" s="137">
        <v>2247</v>
      </c>
      <c r="C259" s="138">
        <v>454000</v>
      </c>
      <c r="D259" s="176" t="s">
        <v>1038</v>
      </c>
      <c r="E259" s="144"/>
      <c r="F259" s="123"/>
      <c r="G259" s="123"/>
      <c r="H259" s="123"/>
      <c r="I259" s="132"/>
    </row>
    <row r="260" spans="2:9" s="101" customFormat="1" ht="19.5">
      <c r="B260" s="139">
        <v>2248</v>
      </c>
      <c r="C260" s="140">
        <v>454100</v>
      </c>
      <c r="D260" s="177" t="s">
        <v>799</v>
      </c>
      <c r="E260" s="144"/>
      <c r="F260" s="123"/>
      <c r="G260" s="123"/>
      <c r="H260" s="123"/>
      <c r="I260" s="132"/>
    </row>
    <row r="261" spans="2:9" s="101" customFormat="1" ht="19.5">
      <c r="B261" s="139">
        <v>2249</v>
      </c>
      <c r="C261" s="140">
        <v>454200</v>
      </c>
      <c r="D261" s="177" t="s">
        <v>800</v>
      </c>
      <c r="E261" s="144"/>
      <c r="F261" s="123"/>
      <c r="G261" s="123"/>
      <c r="H261" s="123"/>
      <c r="I261" s="132"/>
    </row>
    <row r="262" spans="2:9" s="101" customFormat="1" ht="39">
      <c r="B262" s="130">
        <v>2250</v>
      </c>
      <c r="C262" s="131">
        <v>460000</v>
      </c>
      <c r="D262" s="175" t="s">
        <v>1039</v>
      </c>
      <c r="E262" s="144"/>
      <c r="F262" s="123"/>
      <c r="G262" s="123"/>
      <c r="H262" s="123"/>
      <c r="I262" s="132"/>
    </row>
    <row r="263" spans="2:9" s="101" customFormat="1" ht="19.5">
      <c r="B263" s="137">
        <v>2251</v>
      </c>
      <c r="C263" s="138">
        <v>461000</v>
      </c>
      <c r="D263" s="176" t="s">
        <v>1040</v>
      </c>
      <c r="E263" s="144"/>
      <c r="F263" s="123"/>
      <c r="G263" s="123"/>
      <c r="H263" s="123"/>
      <c r="I263" s="132"/>
    </row>
    <row r="264" spans="2:9" s="101" customFormat="1" ht="19.5">
      <c r="B264" s="139">
        <v>2252</v>
      </c>
      <c r="C264" s="140">
        <v>461100</v>
      </c>
      <c r="D264" s="177" t="s">
        <v>804</v>
      </c>
      <c r="E264" s="144"/>
      <c r="F264" s="123"/>
      <c r="G264" s="123"/>
      <c r="H264" s="123"/>
      <c r="I264" s="132"/>
    </row>
    <row r="265" spans="2:9" s="101" customFormat="1" ht="19.5">
      <c r="B265" s="139">
        <v>2253</v>
      </c>
      <c r="C265" s="140">
        <v>461200</v>
      </c>
      <c r="D265" s="177" t="s">
        <v>805</v>
      </c>
      <c r="E265" s="144"/>
      <c r="F265" s="123"/>
      <c r="G265" s="123"/>
      <c r="H265" s="123"/>
      <c r="I265" s="132"/>
    </row>
    <row r="266" spans="2:9" s="101" customFormat="1" ht="39">
      <c r="B266" s="137">
        <v>2254</v>
      </c>
      <c r="C266" s="138">
        <v>462000</v>
      </c>
      <c r="D266" s="176" t="s">
        <v>1041</v>
      </c>
      <c r="E266" s="144"/>
      <c r="F266" s="123"/>
      <c r="G266" s="123"/>
      <c r="H266" s="123"/>
      <c r="I266" s="132"/>
    </row>
    <row r="267" spans="2:9" s="101" customFormat="1" ht="19.5">
      <c r="B267" s="139">
        <v>2255</v>
      </c>
      <c r="C267" s="140">
        <v>462100</v>
      </c>
      <c r="D267" s="177" t="s">
        <v>1042</v>
      </c>
      <c r="E267" s="144"/>
      <c r="F267" s="123"/>
      <c r="G267" s="123"/>
      <c r="H267" s="123"/>
      <c r="I267" s="132"/>
    </row>
    <row r="268" spans="2:9" s="101" customFormat="1" ht="19.5">
      <c r="B268" s="139">
        <v>2256</v>
      </c>
      <c r="C268" s="140">
        <v>462200</v>
      </c>
      <c r="D268" s="177" t="s">
        <v>1043</v>
      </c>
      <c r="E268" s="144"/>
      <c r="F268" s="123"/>
      <c r="G268" s="123"/>
      <c r="H268" s="123"/>
      <c r="I268" s="132"/>
    </row>
    <row r="269" spans="2:9" s="101" customFormat="1" ht="39">
      <c r="B269" s="137">
        <v>2257</v>
      </c>
      <c r="C269" s="138">
        <v>463000</v>
      </c>
      <c r="D269" s="176" t="s">
        <v>1044</v>
      </c>
      <c r="E269" s="144"/>
      <c r="F269" s="123"/>
      <c r="G269" s="123"/>
      <c r="H269" s="123"/>
      <c r="I269" s="132"/>
    </row>
    <row r="270" spans="2:9" s="101" customFormat="1" ht="19.5">
      <c r="B270" s="139">
        <v>2258</v>
      </c>
      <c r="C270" s="140">
        <v>463100</v>
      </c>
      <c r="D270" s="177" t="s">
        <v>1045</v>
      </c>
      <c r="E270" s="144"/>
      <c r="F270" s="123"/>
      <c r="G270" s="123"/>
      <c r="H270" s="123"/>
      <c r="I270" s="132"/>
    </row>
    <row r="271" spans="2:9" s="101" customFormat="1" ht="19.5">
      <c r="B271" s="139">
        <v>2259</v>
      </c>
      <c r="C271" s="140">
        <v>463200</v>
      </c>
      <c r="D271" s="177" t="s">
        <v>1046</v>
      </c>
      <c r="E271" s="144"/>
      <c r="F271" s="123"/>
      <c r="G271" s="123"/>
      <c r="H271" s="123"/>
      <c r="I271" s="132"/>
    </row>
    <row r="272" spans="2:9" s="101" customFormat="1" ht="39">
      <c r="B272" s="137">
        <v>2260</v>
      </c>
      <c r="C272" s="138">
        <v>464000</v>
      </c>
      <c r="D272" s="176" t="s">
        <v>1047</v>
      </c>
      <c r="E272" s="123"/>
      <c r="F272" s="123"/>
      <c r="G272" s="123"/>
      <c r="H272" s="123"/>
      <c r="I272" s="132"/>
    </row>
    <row r="273" spans="2:9" s="101" customFormat="1" ht="37.5">
      <c r="B273" s="139">
        <v>2261</v>
      </c>
      <c r="C273" s="140">
        <v>464100</v>
      </c>
      <c r="D273" s="177" t="s">
        <v>1048</v>
      </c>
      <c r="E273" s="123"/>
      <c r="F273" s="123"/>
      <c r="G273" s="123"/>
      <c r="H273" s="123"/>
      <c r="I273" s="132"/>
    </row>
    <row r="274" spans="2:9" s="101" customFormat="1" ht="37.5">
      <c r="B274" s="139">
        <v>2262</v>
      </c>
      <c r="C274" s="140">
        <v>464200</v>
      </c>
      <c r="D274" s="177" t="s">
        <v>1049</v>
      </c>
      <c r="E274" s="123"/>
      <c r="F274" s="123"/>
      <c r="G274" s="123"/>
      <c r="H274" s="123"/>
      <c r="I274" s="132"/>
    </row>
    <row r="275" spans="2:9" s="101" customFormat="1" ht="19.5">
      <c r="B275" s="137">
        <v>2263</v>
      </c>
      <c r="C275" s="138">
        <v>465000</v>
      </c>
      <c r="D275" s="176" t="s">
        <v>1050</v>
      </c>
      <c r="E275" s="123">
        <f>SUM(E276)</f>
        <v>1035</v>
      </c>
      <c r="F275" s="142">
        <f>SUM(F276:F277)</f>
        <v>1400</v>
      </c>
      <c r="G275" s="142">
        <f>SUM(G276:G277)</f>
        <v>675</v>
      </c>
      <c r="H275" s="142">
        <f>SUM(H276:H277)</f>
        <v>624</v>
      </c>
      <c r="I275" s="132">
        <f>SUM(H275/F275*100)</f>
        <v>44.57142857142857</v>
      </c>
    </row>
    <row r="276" spans="2:9" s="101" customFormat="1" ht="18.75">
      <c r="B276" s="139">
        <v>2264</v>
      </c>
      <c r="C276" s="140">
        <v>465100</v>
      </c>
      <c r="D276" s="177" t="s">
        <v>1051</v>
      </c>
      <c r="E276" s="123">
        <v>1035</v>
      </c>
      <c r="F276" s="123">
        <v>1400</v>
      </c>
      <c r="G276" s="123">
        <v>675</v>
      </c>
      <c r="H276" s="123">
        <v>624</v>
      </c>
      <c r="I276" s="134">
        <f>SUM(H276/F276*100)</f>
        <v>44.57142857142857</v>
      </c>
    </row>
    <row r="277" spans="2:9" s="101" customFormat="1" ht="18.75">
      <c r="B277" s="139">
        <v>2265</v>
      </c>
      <c r="C277" s="140">
        <v>465200</v>
      </c>
      <c r="D277" s="177" t="s">
        <v>1052</v>
      </c>
      <c r="E277" s="144"/>
      <c r="F277" s="123"/>
      <c r="G277" s="123"/>
      <c r="H277" s="123"/>
      <c r="I277" s="134"/>
    </row>
    <row r="278" spans="2:9" s="101" customFormat="1" ht="39">
      <c r="B278" s="130">
        <v>2266</v>
      </c>
      <c r="C278" s="131">
        <v>470000</v>
      </c>
      <c r="D278" s="175" t="s">
        <v>1053</v>
      </c>
      <c r="E278" s="147"/>
      <c r="F278" s="147"/>
      <c r="G278" s="148"/>
      <c r="H278" s="149"/>
      <c r="I278" s="132"/>
    </row>
    <row r="279" spans="2:9" s="101" customFormat="1" ht="58.5">
      <c r="B279" s="137">
        <v>2267</v>
      </c>
      <c r="C279" s="138">
        <v>471000</v>
      </c>
      <c r="D279" s="176" t="s">
        <v>1054</v>
      </c>
      <c r="E279" s="150"/>
      <c r="F279" s="150"/>
      <c r="G279" s="151"/>
      <c r="H279" s="149"/>
      <c r="I279" s="132"/>
    </row>
    <row r="280" spans="2:9" s="101" customFormat="1" ht="37.5">
      <c r="B280" s="139">
        <v>2268</v>
      </c>
      <c r="C280" s="140">
        <v>471100</v>
      </c>
      <c r="D280" s="177" t="s">
        <v>819</v>
      </c>
      <c r="E280" s="147"/>
      <c r="F280" s="147"/>
      <c r="G280" s="148"/>
      <c r="H280" s="149"/>
      <c r="I280" s="132"/>
    </row>
    <row r="281" spans="2:9" s="101" customFormat="1" ht="37.5">
      <c r="B281" s="139">
        <v>2269</v>
      </c>
      <c r="C281" s="140">
        <v>471200</v>
      </c>
      <c r="D281" s="177" t="s">
        <v>820</v>
      </c>
      <c r="E281" s="147"/>
      <c r="F281" s="147"/>
      <c r="G281" s="148"/>
      <c r="H281" s="149"/>
      <c r="I281" s="132"/>
    </row>
    <row r="282" spans="2:9" s="101" customFormat="1" ht="37.5">
      <c r="B282" s="139">
        <v>2270</v>
      </c>
      <c r="C282" s="140">
        <v>471900</v>
      </c>
      <c r="D282" s="177" t="s">
        <v>821</v>
      </c>
      <c r="E282" s="147"/>
      <c r="F282" s="147"/>
      <c r="G282" s="148"/>
      <c r="H282" s="149"/>
      <c r="I282" s="132"/>
    </row>
    <row r="283" spans="2:9" s="101" customFormat="1" ht="39">
      <c r="B283" s="137">
        <v>2271</v>
      </c>
      <c r="C283" s="138">
        <v>472000</v>
      </c>
      <c r="D283" s="176" t="s">
        <v>1055</v>
      </c>
      <c r="E283" s="150"/>
      <c r="F283" s="150"/>
      <c r="G283" s="151"/>
      <c r="H283" s="149"/>
      <c r="I283" s="132"/>
    </row>
    <row r="284" spans="2:9" s="101" customFormat="1" ht="19.5">
      <c r="B284" s="139">
        <v>2272</v>
      </c>
      <c r="C284" s="140">
        <v>472100</v>
      </c>
      <c r="D284" s="177" t="s">
        <v>823</v>
      </c>
      <c r="E284" s="150"/>
      <c r="F284" s="150"/>
      <c r="G284" s="151"/>
      <c r="H284" s="149"/>
      <c r="I284" s="132"/>
    </row>
    <row r="285" spans="2:9" s="101" customFormat="1" ht="19.5">
      <c r="B285" s="139">
        <v>2273</v>
      </c>
      <c r="C285" s="140">
        <v>472200</v>
      </c>
      <c r="D285" s="177" t="s">
        <v>824</v>
      </c>
      <c r="E285" s="150"/>
      <c r="F285" s="150"/>
      <c r="G285" s="151"/>
      <c r="H285" s="149"/>
      <c r="I285" s="132"/>
    </row>
    <row r="286" spans="2:9" s="101" customFormat="1" ht="19.5">
      <c r="B286" s="139">
        <v>2274</v>
      </c>
      <c r="C286" s="140">
        <v>472300</v>
      </c>
      <c r="D286" s="177" t="s">
        <v>825</v>
      </c>
      <c r="E286" s="150"/>
      <c r="F286" s="150"/>
      <c r="G286" s="151"/>
      <c r="H286" s="149"/>
      <c r="I286" s="132"/>
    </row>
    <row r="287" spans="2:9" s="101" customFormat="1" ht="19.5">
      <c r="B287" s="139">
        <v>2275</v>
      </c>
      <c r="C287" s="140">
        <v>472400</v>
      </c>
      <c r="D287" s="177" t="s">
        <v>826</v>
      </c>
      <c r="E287" s="147"/>
      <c r="F287" s="147"/>
      <c r="G287" s="148"/>
      <c r="H287" s="149"/>
      <c r="I287" s="132"/>
    </row>
    <row r="288" spans="2:9" s="101" customFormat="1" ht="19.5">
      <c r="B288" s="139">
        <v>2276</v>
      </c>
      <c r="C288" s="140">
        <v>472500</v>
      </c>
      <c r="D288" s="177" t="s">
        <v>827</v>
      </c>
      <c r="E288" s="150"/>
      <c r="F288" s="150"/>
      <c r="G288" s="151"/>
      <c r="H288" s="149"/>
      <c r="I288" s="132"/>
    </row>
    <row r="289" spans="2:9" s="101" customFormat="1" ht="19.5">
      <c r="B289" s="139">
        <v>2277</v>
      </c>
      <c r="C289" s="140">
        <v>472600</v>
      </c>
      <c r="D289" s="177" t="s">
        <v>828</v>
      </c>
      <c r="E289" s="150"/>
      <c r="F289" s="150"/>
      <c r="G289" s="151"/>
      <c r="H289" s="149"/>
      <c r="I289" s="132"/>
    </row>
    <row r="290" spans="2:9" s="101" customFormat="1" ht="37.5">
      <c r="B290" s="139">
        <v>2278</v>
      </c>
      <c r="C290" s="140">
        <v>472700</v>
      </c>
      <c r="D290" s="177" t="s">
        <v>829</v>
      </c>
      <c r="E290" s="150"/>
      <c r="F290" s="150"/>
      <c r="G290" s="151"/>
      <c r="H290" s="149"/>
      <c r="I290" s="132"/>
    </row>
    <row r="291" spans="2:9" s="101" customFormat="1" ht="19.5">
      <c r="B291" s="139">
        <v>2279</v>
      </c>
      <c r="C291" s="140">
        <v>472800</v>
      </c>
      <c r="D291" s="177" t="s">
        <v>830</v>
      </c>
      <c r="E291" s="150"/>
      <c r="F291" s="150"/>
      <c r="G291" s="151"/>
      <c r="H291" s="149"/>
      <c r="I291" s="132"/>
    </row>
    <row r="292" spans="2:9" s="101" customFormat="1" ht="19.5">
      <c r="B292" s="139">
        <v>2280</v>
      </c>
      <c r="C292" s="140">
        <v>472900</v>
      </c>
      <c r="D292" s="177" t="s">
        <v>831</v>
      </c>
      <c r="E292" s="150"/>
      <c r="F292" s="150"/>
      <c r="G292" s="151"/>
      <c r="H292" s="149"/>
      <c r="I292" s="132"/>
    </row>
    <row r="293" spans="2:9" s="101" customFormat="1" ht="39">
      <c r="B293" s="130">
        <v>2281</v>
      </c>
      <c r="C293" s="131">
        <v>480000</v>
      </c>
      <c r="D293" s="175" t="s">
        <v>1056</v>
      </c>
      <c r="E293" s="152">
        <f>SUM(E297+E306)</f>
        <v>201</v>
      </c>
      <c r="F293" s="152">
        <f>SUM(F297)</f>
        <v>125</v>
      </c>
      <c r="G293" s="152">
        <f>SUM(G297)</f>
        <v>34</v>
      </c>
      <c r="H293" s="152">
        <f>SUM(H297+H306)</f>
        <v>25</v>
      </c>
      <c r="I293" s="132">
        <f>SUM(H293/F293*100)</f>
        <v>20</v>
      </c>
    </row>
    <row r="294" spans="2:9" s="101" customFormat="1" ht="39">
      <c r="B294" s="137">
        <v>2282</v>
      </c>
      <c r="C294" s="138">
        <v>481000</v>
      </c>
      <c r="D294" s="176" t="s">
        <v>1057</v>
      </c>
      <c r="E294" s="150"/>
      <c r="F294" s="150"/>
      <c r="G294" s="151"/>
      <c r="H294" s="149"/>
      <c r="I294" s="132"/>
    </row>
    <row r="295" spans="2:9" s="101" customFormat="1" ht="37.5">
      <c r="B295" s="139">
        <v>2283</v>
      </c>
      <c r="C295" s="140">
        <v>481100</v>
      </c>
      <c r="D295" s="177" t="s">
        <v>835</v>
      </c>
      <c r="E295" s="150"/>
      <c r="F295" s="150"/>
      <c r="G295" s="151"/>
      <c r="H295" s="149"/>
      <c r="I295" s="132"/>
    </row>
    <row r="296" spans="2:9" s="101" customFormat="1" ht="19.5">
      <c r="B296" s="139">
        <v>2284</v>
      </c>
      <c r="C296" s="140">
        <v>481900</v>
      </c>
      <c r="D296" s="177" t="s">
        <v>836</v>
      </c>
      <c r="E296" s="150"/>
      <c r="F296" s="150"/>
      <c r="G296" s="151"/>
      <c r="H296" s="149"/>
      <c r="I296" s="132"/>
    </row>
    <row r="297" spans="2:9" s="101" customFormat="1" ht="39">
      <c r="B297" s="137">
        <v>2285</v>
      </c>
      <c r="C297" s="138">
        <v>482000</v>
      </c>
      <c r="D297" s="176" t="s">
        <v>1058</v>
      </c>
      <c r="E297" s="153">
        <f>SUM(E298:E299)</f>
        <v>103</v>
      </c>
      <c r="F297" s="147">
        <f>SUM(F298:F299)</f>
        <v>125</v>
      </c>
      <c r="G297" s="147">
        <f>SUM(G298:G299)</f>
        <v>34</v>
      </c>
      <c r="H297" s="147">
        <f>SUM(H298:H299)</f>
        <v>25</v>
      </c>
      <c r="I297" s="132">
        <f>SUM(H297/F297*100)</f>
        <v>20</v>
      </c>
    </row>
    <row r="298" spans="2:9" s="101" customFormat="1" ht="18.75">
      <c r="B298" s="139">
        <v>2286</v>
      </c>
      <c r="C298" s="140">
        <v>482100</v>
      </c>
      <c r="D298" s="177" t="s">
        <v>837</v>
      </c>
      <c r="E298" s="150">
        <v>14</v>
      </c>
      <c r="F298" s="150">
        <v>20</v>
      </c>
      <c r="G298" s="151"/>
      <c r="H298" s="149"/>
      <c r="I298" s="134"/>
    </row>
    <row r="299" spans="2:9" s="101" customFormat="1" ht="18.75">
      <c r="B299" s="139">
        <v>2287</v>
      </c>
      <c r="C299" s="140">
        <v>482200</v>
      </c>
      <c r="D299" s="177" t="s">
        <v>838</v>
      </c>
      <c r="E299" s="154">
        <v>89</v>
      </c>
      <c r="F299" s="154">
        <v>105</v>
      </c>
      <c r="G299" s="155">
        <v>34</v>
      </c>
      <c r="H299" s="149">
        <v>25</v>
      </c>
      <c r="I299" s="134">
        <f>SUM(H299/F299*100)</f>
        <v>23.809523809523807</v>
      </c>
    </row>
    <row r="300" spans="2:9" s="101" customFormat="1" ht="18.75">
      <c r="B300" s="139">
        <v>2288</v>
      </c>
      <c r="C300" s="140">
        <v>482300</v>
      </c>
      <c r="D300" s="177" t="s">
        <v>1059</v>
      </c>
      <c r="E300" s="150"/>
      <c r="F300" s="150"/>
      <c r="G300" s="151"/>
      <c r="H300" s="149"/>
      <c r="I300" s="134"/>
    </row>
    <row r="301" spans="2:9" s="101" customFormat="1" ht="39">
      <c r="B301" s="137">
        <v>2289</v>
      </c>
      <c r="C301" s="138">
        <v>483000</v>
      </c>
      <c r="D301" s="176" t="s">
        <v>1060</v>
      </c>
      <c r="E301" s="147"/>
      <c r="F301" s="147"/>
      <c r="G301" s="148"/>
      <c r="H301" s="149"/>
      <c r="I301" s="132"/>
    </row>
    <row r="302" spans="2:9" s="101" customFormat="1" ht="19.5">
      <c r="B302" s="139">
        <v>2290</v>
      </c>
      <c r="C302" s="140">
        <v>483100</v>
      </c>
      <c r="D302" s="177" t="s">
        <v>1061</v>
      </c>
      <c r="E302" s="150"/>
      <c r="F302" s="150"/>
      <c r="G302" s="151"/>
      <c r="H302" s="149"/>
      <c r="I302" s="132"/>
    </row>
    <row r="303" spans="2:9" s="101" customFormat="1" ht="58.5">
      <c r="B303" s="137">
        <v>2291</v>
      </c>
      <c r="C303" s="138">
        <v>484000</v>
      </c>
      <c r="D303" s="176" t="s">
        <v>1062</v>
      </c>
      <c r="E303" s="147"/>
      <c r="F303" s="147"/>
      <c r="G303" s="148"/>
      <c r="H303" s="149"/>
      <c r="I303" s="132"/>
    </row>
    <row r="304" spans="2:9" s="101" customFormat="1" ht="37.5">
      <c r="B304" s="139">
        <v>2292</v>
      </c>
      <c r="C304" s="140">
        <v>484100</v>
      </c>
      <c r="D304" s="177" t="s">
        <v>917</v>
      </c>
      <c r="E304" s="147"/>
      <c r="F304" s="147"/>
      <c r="G304" s="148"/>
      <c r="H304" s="149"/>
      <c r="I304" s="132"/>
    </row>
    <row r="305" spans="2:9" s="101" customFormat="1" ht="19.5">
      <c r="B305" s="139">
        <v>2293</v>
      </c>
      <c r="C305" s="140">
        <v>484200</v>
      </c>
      <c r="D305" s="177" t="s">
        <v>918</v>
      </c>
      <c r="E305" s="150"/>
      <c r="F305" s="150"/>
      <c r="G305" s="151"/>
      <c r="H305" s="149"/>
      <c r="I305" s="132"/>
    </row>
    <row r="306" spans="2:9" s="101" customFormat="1" ht="39">
      <c r="B306" s="137">
        <v>2294</v>
      </c>
      <c r="C306" s="138">
        <v>485000</v>
      </c>
      <c r="D306" s="176" t="s">
        <v>1063</v>
      </c>
      <c r="E306" s="147">
        <f>SUM(E307)</f>
        <v>98</v>
      </c>
      <c r="F306" s="147"/>
      <c r="G306" s="147"/>
      <c r="H306" s="147"/>
      <c r="I306" s="132"/>
    </row>
    <row r="307" spans="2:9" s="101" customFormat="1" ht="37.5">
      <c r="B307" s="139">
        <v>2295</v>
      </c>
      <c r="C307" s="140">
        <v>485100</v>
      </c>
      <c r="D307" s="177" t="s">
        <v>920</v>
      </c>
      <c r="E307" s="150">
        <v>98</v>
      </c>
      <c r="F307" s="152"/>
      <c r="G307" s="151"/>
      <c r="H307" s="149"/>
      <c r="I307" s="132"/>
    </row>
    <row r="308" spans="2:9" s="101" customFormat="1" ht="58.5">
      <c r="B308" s="137">
        <v>2296</v>
      </c>
      <c r="C308" s="138">
        <v>489000</v>
      </c>
      <c r="D308" s="176" t="s">
        <v>1064</v>
      </c>
      <c r="E308" s="150"/>
      <c r="F308" s="150"/>
      <c r="G308" s="151"/>
      <c r="H308" s="149"/>
      <c r="I308" s="132"/>
    </row>
    <row r="309" spans="2:9" s="101" customFormat="1" ht="53.25" customHeight="1">
      <c r="B309" s="139">
        <v>2297</v>
      </c>
      <c r="C309" s="140">
        <v>489100</v>
      </c>
      <c r="D309" s="177" t="s">
        <v>1065</v>
      </c>
      <c r="E309" s="150"/>
      <c r="F309" s="150"/>
      <c r="G309" s="151"/>
      <c r="H309" s="149"/>
      <c r="I309" s="132"/>
    </row>
    <row r="310" spans="2:9" s="101" customFormat="1" ht="39">
      <c r="B310" s="130">
        <v>2298</v>
      </c>
      <c r="C310" s="131">
        <v>500000</v>
      </c>
      <c r="D310" s="175" t="s">
        <v>1066</v>
      </c>
      <c r="E310" s="147">
        <f>SUM(E311)</f>
        <v>6347</v>
      </c>
      <c r="F310" s="147">
        <f>SUM(F311)</f>
        <v>12005</v>
      </c>
      <c r="G310" s="147">
        <f>SUM(G311)</f>
        <v>6770</v>
      </c>
      <c r="H310" s="147">
        <f>SUM(H311)</f>
        <v>556</v>
      </c>
      <c r="I310" s="132">
        <f>SUM(H310/F310*100)</f>
        <v>4.6314035818409</v>
      </c>
    </row>
    <row r="311" spans="2:9" s="101" customFormat="1" ht="39">
      <c r="B311" s="130">
        <v>2299</v>
      </c>
      <c r="C311" s="131">
        <v>510000</v>
      </c>
      <c r="D311" s="175" t="s">
        <v>1067</v>
      </c>
      <c r="E311" s="156">
        <f>SUM(E312+E317+E327)</f>
        <v>6347</v>
      </c>
      <c r="F311" s="156">
        <f>SUM(F312+F317+F327+F329+F331)</f>
        <v>12005</v>
      </c>
      <c r="G311" s="156">
        <f>SUM(G312+G317+G327+G329+G331)</f>
        <v>6770</v>
      </c>
      <c r="H311" s="156">
        <f>SUM(H312+H317+H327+H329+H331)</f>
        <v>556</v>
      </c>
      <c r="I311" s="132">
        <f aca="true" t="shared" si="4" ref="I311:I319">SUM(H311/F311*100)</f>
        <v>4.6314035818409</v>
      </c>
    </row>
    <row r="312" spans="2:9" s="101" customFormat="1" ht="39">
      <c r="B312" s="137">
        <v>2300</v>
      </c>
      <c r="C312" s="138">
        <v>511000</v>
      </c>
      <c r="D312" s="176" t="s">
        <v>1068</v>
      </c>
      <c r="E312" s="147">
        <f>SUM(E313:E316)</f>
        <v>3868</v>
      </c>
      <c r="F312" s="147">
        <f>SUM(F313:F316)</f>
        <v>1098</v>
      </c>
      <c r="G312" s="147">
        <f>SUM(G313:G316)</f>
        <v>848</v>
      </c>
      <c r="H312" s="147">
        <f>SUM(H313:H316)</f>
        <v>498</v>
      </c>
      <c r="I312" s="132">
        <f t="shared" si="4"/>
        <v>45.3551912568306</v>
      </c>
    </row>
    <row r="313" spans="2:9" s="101" customFormat="1" ht="19.5">
      <c r="B313" s="139">
        <v>2301</v>
      </c>
      <c r="C313" s="140">
        <v>511100</v>
      </c>
      <c r="D313" s="177" t="s">
        <v>839</v>
      </c>
      <c r="E313" s="147"/>
      <c r="F313" s="147"/>
      <c r="G313" s="148"/>
      <c r="H313" s="149"/>
      <c r="I313" s="132"/>
    </row>
    <row r="314" spans="2:9" s="101" customFormat="1" ht="19.5">
      <c r="B314" s="139">
        <v>2302</v>
      </c>
      <c r="C314" s="140">
        <v>511200</v>
      </c>
      <c r="D314" s="177" t="s">
        <v>840</v>
      </c>
      <c r="E314" s="150">
        <v>3376</v>
      </c>
      <c r="F314" s="150"/>
      <c r="G314" s="151"/>
      <c r="H314" s="149"/>
      <c r="I314" s="132"/>
    </row>
    <row r="315" spans="2:9" s="101" customFormat="1" ht="19.5">
      <c r="B315" s="139">
        <v>2303</v>
      </c>
      <c r="C315" s="140">
        <v>511300</v>
      </c>
      <c r="D315" s="177" t="s">
        <v>841</v>
      </c>
      <c r="E315" s="147"/>
      <c r="F315" s="147"/>
      <c r="G315" s="148"/>
      <c r="H315" s="149"/>
      <c r="I315" s="132"/>
    </row>
    <row r="316" spans="2:9" s="101" customFormat="1" ht="18.75">
      <c r="B316" s="139">
        <v>2304</v>
      </c>
      <c r="C316" s="140">
        <v>511400</v>
      </c>
      <c r="D316" s="177" t="s">
        <v>842</v>
      </c>
      <c r="E316" s="154">
        <v>492</v>
      </c>
      <c r="F316" s="154">
        <v>1098</v>
      </c>
      <c r="G316" s="155">
        <v>848</v>
      </c>
      <c r="H316" s="40">
        <v>498</v>
      </c>
      <c r="I316" s="134">
        <f t="shared" si="4"/>
        <v>45.3551912568306</v>
      </c>
    </row>
    <row r="317" spans="2:9" s="101" customFormat="1" ht="19.5">
      <c r="B317" s="137">
        <v>2305</v>
      </c>
      <c r="C317" s="138">
        <v>512000</v>
      </c>
      <c r="D317" s="176" t="s">
        <v>1069</v>
      </c>
      <c r="E317" s="152">
        <f>SUM(E318:E326)</f>
        <v>0</v>
      </c>
      <c r="F317" s="152">
        <f>SUM(F318:F326)</f>
        <v>1444</v>
      </c>
      <c r="G317" s="152">
        <f>SUM(G318:G326)</f>
        <v>1294</v>
      </c>
      <c r="H317" s="152">
        <f>SUM(H318:H326)</f>
        <v>58</v>
      </c>
      <c r="I317" s="132">
        <f t="shared" si="4"/>
        <v>4.016620498614958</v>
      </c>
    </row>
    <row r="318" spans="2:9" s="101" customFormat="1" ht="19.5">
      <c r="B318" s="139">
        <v>2306</v>
      </c>
      <c r="C318" s="140">
        <v>512100</v>
      </c>
      <c r="D318" s="177" t="s">
        <v>844</v>
      </c>
      <c r="E318" s="154"/>
      <c r="F318" s="154"/>
      <c r="G318" s="155"/>
      <c r="H318" s="149"/>
      <c r="I318" s="132"/>
    </row>
    <row r="319" spans="2:9" s="101" customFormat="1" ht="18.75">
      <c r="B319" s="139">
        <v>2307</v>
      </c>
      <c r="C319" s="140">
        <v>512200</v>
      </c>
      <c r="D319" s="177" t="s">
        <v>12</v>
      </c>
      <c r="E319" s="150"/>
      <c r="F319" s="150">
        <v>159</v>
      </c>
      <c r="G319" s="151">
        <v>159</v>
      </c>
      <c r="H319" s="149">
        <v>58</v>
      </c>
      <c r="I319" s="134">
        <f t="shared" si="4"/>
        <v>36.477987421383645</v>
      </c>
    </row>
    <row r="320" spans="2:9" s="101" customFormat="1" ht="19.5">
      <c r="B320" s="139">
        <v>2308</v>
      </c>
      <c r="C320" s="140">
        <v>512300</v>
      </c>
      <c r="D320" s="177" t="s">
        <v>845</v>
      </c>
      <c r="E320" s="154"/>
      <c r="F320" s="154"/>
      <c r="G320" s="155"/>
      <c r="H320" s="149"/>
      <c r="I320" s="132"/>
    </row>
    <row r="321" spans="2:9" s="101" customFormat="1" ht="19.5">
      <c r="B321" s="139">
        <v>2309</v>
      </c>
      <c r="C321" s="140">
        <v>512400</v>
      </c>
      <c r="D321" s="177" t="s">
        <v>1070</v>
      </c>
      <c r="E321" s="150"/>
      <c r="F321" s="150">
        <v>1285</v>
      </c>
      <c r="G321" s="151">
        <v>1135</v>
      </c>
      <c r="H321" s="149"/>
      <c r="I321" s="132"/>
    </row>
    <row r="322" spans="2:9" s="101" customFormat="1" ht="18.75">
      <c r="B322" s="139">
        <v>2310</v>
      </c>
      <c r="C322" s="140">
        <v>512500</v>
      </c>
      <c r="D322" s="177" t="s">
        <v>847</v>
      </c>
      <c r="E322" s="150"/>
      <c r="F322" s="150"/>
      <c r="G322" s="151"/>
      <c r="H322" s="149"/>
      <c r="I322" s="134"/>
    </row>
    <row r="323" spans="2:9" s="101" customFormat="1" ht="19.5">
      <c r="B323" s="139">
        <v>2311</v>
      </c>
      <c r="C323" s="140">
        <v>512600</v>
      </c>
      <c r="D323" s="177" t="s">
        <v>1071</v>
      </c>
      <c r="E323" s="147"/>
      <c r="F323" s="147"/>
      <c r="G323" s="148"/>
      <c r="H323" s="149"/>
      <c r="I323" s="132"/>
    </row>
    <row r="324" spans="2:9" s="101" customFormat="1" ht="19.5">
      <c r="B324" s="139">
        <v>2312</v>
      </c>
      <c r="C324" s="140">
        <v>512700</v>
      </c>
      <c r="D324" s="177" t="s">
        <v>849</v>
      </c>
      <c r="E324" s="147"/>
      <c r="F324" s="147"/>
      <c r="G324" s="148"/>
      <c r="H324" s="149"/>
      <c r="I324" s="132"/>
    </row>
    <row r="325" spans="2:9" s="101" customFormat="1" ht="19.5">
      <c r="B325" s="139">
        <v>2313</v>
      </c>
      <c r="C325" s="140">
        <v>512800</v>
      </c>
      <c r="D325" s="177" t="s">
        <v>850</v>
      </c>
      <c r="E325" s="150"/>
      <c r="F325" s="150"/>
      <c r="G325" s="151"/>
      <c r="H325" s="149"/>
      <c r="I325" s="132"/>
    </row>
    <row r="326" spans="2:9" s="101" customFormat="1" ht="37.5">
      <c r="B326" s="139">
        <v>2314</v>
      </c>
      <c r="C326" s="140">
        <v>512900</v>
      </c>
      <c r="D326" s="177" t="s">
        <v>851</v>
      </c>
      <c r="E326" s="150"/>
      <c r="F326" s="150"/>
      <c r="G326" s="151"/>
      <c r="H326" s="149"/>
      <c r="I326" s="132"/>
    </row>
    <row r="327" spans="2:9" s="101" customFormat="1" ht="19.5">
      <c r="B327" s="137">
        <v>2315</v>
      </c>
      <c r="C327" s="138">
        <v>513000</v>
      </c>
      <c r="D327" s="178" t="s">
        <v>1072</v>
      </c>
      <c r="E327" s="152">
        <f>SUM(E328)</f>
        <v>2479</v>
      </c>
      <c r="F327" s="152">
        <f>SUM(F328)</f>
        <v>4725</v>
      </c>
      <c r="G327" s="152">
        <f>SUM(G328)</f>
        <v>800</v>
      </c>
      <c r="H327" s="152"/>
      <c r="I327" s="132"/>
    </row>
    <row r="328" spans="2:9" s="101" customFormat="1" ht="18.75">
      <c r="B328" s="139">
        <v>2316</v>
      </c>
      <c r="C328" s="140">
        <v>513100</v>
      </c>
      <c r="D328" s="177" t="s">
        <v>45</v>
      </c>
      <c r="E328" s="157">
        <v>2479</v>
      </c>
      <c r="F328" s="157">
        <v>4725</v>
      </c>
      <c r="G328" s="158">
        <v>800</v>
      </c>
      <c r="H328" s="149"/>
      <c r="I328" s="134"/>
    </row>
    <row r="329" spans="2:9" s="101" customFormat="1" ht="19.5">
      <c r="B329" s="137">
        <v>2317</v>
      </c>
      <c r="C329" s="138">
        <v>514000</v>
      </c>
      <c r="D329" s="176" t="s">
        <v>1073</v>
      </c>
      <c r="E329" s="147"/>
      <c r="F329" s="147">
        <f>SUM(F330)</f>
        <v>4738</v>
      </c>
      <c r="G329" s="147">
        <f>SUM(G330)</f>
        <v>3828</v>
      </c>
      <c r="H329" s="147"/>
      <c r="I329" s="132"/>
    </row>
    <row r="330" spans="2:9" s="101" customFormat="1" ht="19.5">
      <c r="B330" s="139">
        <v>2318</v>
      </c>
      <c r="C330" s="140">
        <v>514100</v>
      </c>
      <c r="D330" s="177" t="s">
        <v>49</v>
      </c>
      <c r="E330" s="150"/>
      <c r="F330" s="150">
        <v>4738</v>
      </c>
      <c r="G330" s="151">
        <v>3828</v>
      </c>
      <c r="H330" s="149"/>
      <c r="I330" s="132"/>
    </row>
    <row r="331" spans="2:9" s="101" customFormat="1" ht="19.5">
      <c r="B331" s="137">
        <v>2319</v>
      </c>
      <c r="C331" s="138">
        <v>515000</v>
      </c>
      <c r="D331" s="176" t="s">
        <v>1074</v>
      </c>
      <c r="E331" s="152"/>
      <c r="F331" s="152"/>
      <c r="G331" s="152"/>
      <c r="H331" s="152"/>
      <c r="I331" s="375"/>
    </row>
    <row r="332" spans="2:9" s="101" customFormat="1" ht="19.5">
      <c r="B332" s="139">
        <v>2320</v>
      </c>
      <c r="C332" s="140">
        <v>515100</v>
      </c>
      <c r="D332" s="177" t="s">
        <v>72</v>
      </c>
      <c r="E332" s="150"/>
      <c r="F332" s="150"/>
      <c r="G332" s="151"/>
      <c r="H332" s="149"/>
      <c r="I332" s="375"/>
    </row>
    <row r="333" spans="2:9" s="101" customFormat="1" ht="19.5">
      <c r="B333" s="130">
        <v>2321</v>
      </c>
      <c r="C333" s="131">
        <v>520000</v>
      </c>
      <c r="D333" s="175" t="s">
        <v>1075</v>
      </c>
      <c r="E333" s="150"/>
      <c r="F333" s="150"/>
      <c r="G333" s="151"/>
      <c r="H333" s="149"/>
      <c r="I333" s="375"/>
    </row>
    <row r="334" spans="2:9" s="101" customFormat="1" ht="19.5">
      <c r="B334" s="137">
        <v>2322</v>
      </c>
      <c r="C334" s="138">
        <v>521000</v>
      </c>
      <c r="D334" s="176" t="s">
        <v>1076</v>
      </c>
      <c r="E334" s="150"/>
      <c r="F334" s="150"/>
      <c r="G334" s="151"/>
      <c r="H334" s="149"/>
      <c r="I334" s="375"/>
    </row>
    <row r="335" spans="2:9" s="101" customFormat="1" ht="19.5">
      <c r="B335" s="139">
        <v>2323</v>
      </c>
      <c r="C335" s="140">
        <v>521100</v>
      </c>
      <c r="D335" s="177" t="s">
        <v>78</v>
      </c>
      <c r="E335" s="147"/>
      <c r="F335" s="147"/>
      <c r="G335" s="148"/>
      <c r="H335" s="149"/>
      <c r="I335" s="132"/>
    </row>
    <row r="336" spans="2:9" s="101" customFormat="1" ht="19.5">
      <c r="B336" s="137">
        <v>2324</v>
      </c>
      <c r="C336" s="138">
        <v>522000</v>
      </c>
      <c r="D336" s="176" t="s">
        <v>1077</v>
      </c>
      <c r="E336" s="159"/>
      <c r="F336" s="159"/>
      <c r="G336" s="160"/>
      <c r="H336" s="149"/>
      <c r="I336" s="132"/>
    </row>
    <row r="337" spans="2:9" s="101" customFormat="1" ht="19.5">
      <c r="B337" s="139">
        <v>2325</v>
      </c>
      <c r="C337" s="140">
        <v>522100</v>
      </c>
      <c r="D337" s="177" t="s">
        <v>857</v>
      </c>
      <c r="E337" s="159"/>
      <c r="F337" s="159"/>
      <c r="G337" s="160"/>
      <c r="H337" s="149"/>
      <c r="I337" s="132"/>
    </row>
    <row r="338" spans="2:9" s="101" customFormat="1" ht="19.5">
      <c r="B338" s="139">
        <v>2326</v>
      </c>
      <c r="C338" s="140">
        <v>522200</v>
      </c>
      <c r="D338" s="177" t="s">
        <v>858</v>
      </c>
      <c r="E338" s="157"/>
      <c r="F338" s="157"/>
      <c r="G338" s="158"/>
      <c r="H338" s="149"/>
      <c r="I338" s="132"/>
    </row>
    <row r="339" spans="2:9" s="101" customFormat="1" ht="19.5">
      <c r="B339" s="139">
        <v>2327</v>
      </c>
      <c r="C339" s="140">
        <v>522300</v>
      </c>
      <c r="D339" s="177" t="s">
        <v>859</v>
      </c>
      <c r="E339" s="157"/>
      <c r="F339" s="157"/>
      <c r="G339" s="158"/>
      <c r="H339" s="149"/>
      <c r="I339" s="132"/>
    </row>
    <row r="340" spans="2:9" s="101" customFormat="1" ht="19.5">
      <c r="B340" s="137">
        <v>2328</v>
      </c>
      <c r="C340" s="138">
        <v>523000</v>
      </c>
      <c r="D340" s="176" t="s">
        <v>1078</v>
      </c>
      <c r="E340" s="147"/>
      <c r="F340" s="147"/>
      <c r="G340" s="148"/>
      <c r="H340" s="149"/>
      <c r="I340" s="132"/>
    </row>
    <row r="341" spans="2:9" s="101" customFormat="1" ht="19.5">
      <c r="B341" s="139">
        <v>2329</v>
      </c>
      <c r="C341" s="140">
        <v>523100</v>
      </c>
      <c r="D341" s="177" t="s">
        <v>861</v>
      </c>
      <c r="E341" s="161"/>
      <c r="F341" s="161"/>
      <c r="G341" s="162"/>
      <c r="H341" s="149"/>
      <c r="I341" s="132"/>
    </row>
    <row r="342" spans="2:9" s="101" customFormat="1" ht="19.5">
      <c r="B342" s="130">
        <v>2330</v>
      </c>
      <c r="C342" s="131">
        <v>530000</v>
      </c>
      <c r="D342" s="175" t="s">
        <v>1079</v>
      </c>
      <c r="E342" s="163"/>
      <c r="F342" s="163"/>
      <c r="G342" s="164"/>
      <c r="H342" s="165"/>
      <c r="I342" s="132"/>
    </row>
    <row r="343" spans="2:9" s="101" customFormat="1" ht="19.5">
      <c r="B343" s="137">
        <v>2331</v>
      </c>
      <c r="C343" s="138">
        <v>531000</v>
      </c>
      <c r="D343" s="176" t="s">
        <v>1080</v>
      </c>
      <c r="E343" s="42"/>
      <c r="F343" s="42"/>
      <c r="G343" s="42"/>
      <c r="H343" s="40"/>
      <c r="I343" s="132"/>
    </row>
    <row r="344" spans="2:9" s="101" customFormat="1" ht="19.5">
      <c r="B344" s="139">
        <v>2332</v>
      </c>
      <c r="C344" s="140">
        <v>531100</v>
      </c>
      <c r="D344" s="177" t="s">
        <v>53</v>
      </c>
      <c r="E344" s="41"/>
      <c r="F344" s="40"/>
      <c r="G344" s="40"/>
      <c r="H344" s="40"/>
      <c r="I344" s="132"/>
    </row>
    <row r="345" spans="2:9" s="101" customFormat="1" ht="19.5">
      <c r="B345" s="130">
        <v>2333</v>
      </c>
      <c r="C345" s="131">
        <v>540000</v>
      </c>
      <c r="D345" s="175" t="s">
        <v>1081</v>
      </c>
      <c r="E345" s="41"/>
      <c r="F345" s="40"/>
      <c r="G345" s="40"/>
      <c r="H345" s="40"/>
      <c r="I345" s="132"/>
    </row>
    <row r="346" spans="2:9" s="101" customFormat="1" ht="19.5">
      <c r="B346" s="137">
        <v>2334</v>
      </c>
      <c r="C346" s="138">
        <v>541000</v>
      </c>
      <c r="D346" s="176" t="s">
        <v>1082</v>
      </c>
      <c r="E346" s="41"/>
      <c r="F346" s="40"/>
      <c r="G346" s="40"/>
      <c r="H346" s="40"/>
      <c r="I346" s="132"/>
    </row>
    <row r="347" spans="2:9" s="101" customFormat="1" ht="19.5">
      <c r="B347" s="139">
        <v>2335</v>
      </c>
      <c r="C347" s="140">
        <v>541100</v>
      </c>
      <c r="D347" s="177" t="s">
        <v>761</v>
      </c>
      <c r="E347" s="41"/>
      <c r="F347" s="40"/>
      <c r="G347" s="40"/>
      <c r="H347" s="40"/>
      <c r="I347" s="132"/>
    </row>
    <row r="348" spans="2:9" s="101" customFormat="1" ht="19.5">
      <c r="B348" s="137">
        <v>2336</v>
      </c>
      <c r="C348" s="138">
        <v>542000</v>
      </c>
      <c r="D348" s="176" t="s">
        <v>1083</v>
      </c>
      <c r="E348" s="41"/>
      <c r="F348" s="40"/>
      <c r="G348" s="40"/>
      <c r="H348" s="40"/>
      <c r="I348" s="132"/>
    </row>
    <row r="349" spans="2:9" s="101" customFormat="1" ht="19.5">
      <c r="B349" s="139">
        <v>2337</v>
      </c>
      <c r="C349" s="140">
        <v>542100</v>
      </c>
      <c r="D349" s="177" t="s">
        <v>867</v>
      </c>
      <c r="E349" s="41"/>
      <c r="F349" s="40"/>
      <c r="G349" s="40"/>
      <c r="H349" s="40"/>
      <c r="I349" s="132"/>
    </row>
    <row r="350" spans="2:9" s="101" customFormat="1" ht="19.5">
      <c r="B350" s="137">
        <v>2338</v>
      </c>
      <c r="C350" s="138">
        <v>543000</v>
      </c>
      <c r="D350" s="176" t="s">
        <v>1084</v>
      </c>
      <c r="E350" s="41"/>
      <c r="F350" s="40"/>
      <c r="G350" s="40"/>
      <c r="H350" s="40"/>
      <c r="I350" s="132"/>
    </row>
    <row r="351" spans="2:9" s="101" customFormat="1" ht="19.5">
      <c r="B351" s="139">
        <v>2339</v>
      </c>
      <c r="C351" s="140">
        <v>543100</v>
      </c>
      <c r="D351" s="177" t="s">
        <v>869</v>
      </c>
      <c r="E351" s="41"/>
      <c r="F351" s="40"/>
      <c r="G351" s="40"/>
      <c r="H351" s="40"/>
      <c r="I351" s="132"/>
    </row>
    <row r="352" spans="2:9" s="101" customFormat="1" ht="19.5">
      <c r="B352" s="139">
        <v>2340</v>
      </c>
      <c r="C352" s="140">
        <v>543200</v>
      </c>
      <c r="D352" s="177" t="s">
        <v>870</v>
      </c>
      <c r="E352" s="41"/>
      <c r="F352" s="40"/>
      <c r="G352" s="40"/>
      <c r="H352" s="40"/>
      <c r="I352" s="132"/>
    </row>
    <row r="353" spans="2:9" s="101" customFormat="1" ht="58.5">
      <c r="B353" s="130">
        <v>2341</v>
      </c>
      <c r="C353" s="131">
        <v>550000</v>
      </c>
      <c r="D353" s="175" t="s">
        <v>1085</v>
      </c>
      <c r="E353" s="41"/>
      <c r="F353" s="40"/>
      <c r="G353" s="40"/>
      <c r="H353" s="40"/>
      <c r="I353" s="132"/>
    </row>
    <row r="354" spans="2:9" s="101" customFormat="1" ht="58.5">
      <c r="B354" s="137">
        <v>2342</v>
      </c>
      <c r="C354" s="138">
        <v>551000</v>
      </c>
      <c r="D354" s="176" t="s">
        <v>1086</v>
      </c>
      <c r="E354" s="41"/>
      <c r="F354" s="40"/>
      <c r="G354" s="40"/>
      <c r="H354" s="40"/>
      <c r="I354" s="132"/>
    </row>
    <row r="355" spans="2:9" s="101" customFormat="1" ht="37.5">
      <c r="B355" s="139">
        <v>2343</v>
      </c>
      <c r="C355" s="140">
        <v>551100</v>
      </c>
      <c r="D355" s="177" t="s">
        <v>1087</v>
      </c>
      <c r="E355" s="41"/>
      <c r="F355" s="40"/>
      <c r="G355" s="40"/>
      <c r="H355" s="40"/>
      <c r="I355" s="132"/>
    </row>
    <row r="356" spans="2:9" s="101" customFormat="1" ht="19.5">
      <c r="B356" s="139"/>
      <c r="C356" s="166"/>
      <c r="D356" s="181" t="s">
        <v>1088</v>
      </c>
      <c r="E356" s="41"/>
      <c r="F356" s="40"/>
      <c r="G356" s="40"/>
      <c r="H356" s="40"/>
      <c r="I356" s="132"/>
    </row>
    <row r="357" spans="2:9" s="101" customFormat="1" ht="58.5">
      <c r="B357" s="130">
        <v>2344</v>
      </c>
      <c r="C357" s="167"/>
      <c r="D357" s="175" t="s">
        <v>1089</v>
      </c>
      <c r="E357" s="41"/>
      <c r="F357" s="40"/>
      <c r="G357" s="40"/>
      <c r="H357" s="203">
        <f>SUM(H13-H141)</f>
        <v>15</v>
      </c>
      <c r="I357" s="132"/>
    </row>
    <row r="358" spans="2:9" s="101" customFormat="1" ht="58.5">
      <c r="B358" s="130">
        <v>2345</v>
      </c>
      <c r="C358" s="167"/>
      <c r="D358" s="175" t="s">
        <v>1090</v>
      </c>
      <c r="E358" s="192"/>
      <c r="F358" s="203"/>
      <c r="G358" s="203"/>
      <c r="H358" s="203"/>
      <c r="I358" s="132"/>
    </row>
    <row r="359" spans="2:9" s="101" customFormat="1" ht="58.5">
      <c r="B359" s="137">
        <v>2346</v>
      </c>
      <c r="C359" s="169"/>
      <c r="D359" s="176" t="s">
        <v>1091</v>
      </c>
      <c r="E359" s="191"/>
      <c r="F359" s="40"/>
      <c r="G359" s="40"/>
      <c r="H359" s="40"/>
      <c r="I359" s="132"/>
    </row>
    <row r="360" spans="2:9" s="101" customFormat="1" ht="56.25">
      <c r="B360" s="170">
        <v>2347</v>
      </c>
      <c r="C360" s="171"/>
      <c r="D360" s="180" t="s">
        <v>1092</v>
      </c>
      <c r="E360" s="192"/>
      <c r="F360" s="203"/>
      <c r="G360" s="203"/>
      <c r="H360" s="203"/>
      <c r="I360" s="132"/>
    </row>
    <row r="361" spans="2:9" s="101" customFormat="1" ht="37.5">
      <c r="B361" s="170">
        <v>2348</v>
      </c>
      <c r="C361" s="171"/>
      <c r="D361" s="180" t="s">
        <v>1093</v>
      </c>
      <c r="E361" s="41"/>
      <c r="F361" s="40"/>
      <c r="G361" s="40"/>
      <c r="H361" s="40"/>
      <c r="I361" s="132"/>
    </row>
    <row r="362" spans="2:9" s="101" customFormat="1" ht="37.5">
      <c r="B362" s="170">
        <v>2349</v>
      </c>
      <c r="C362" s="171"/>
      <c r="D362" s="180" t="s">
        <v>1094</v>
      </c>
      <c r="E362" s="41"/>
      <c r="F362" s="40"/>
      <c r="G362" s="40"/>
      <c r="H362" s="40"/>
      <c r="I362" s="132"/>
    </row>
    <row r="363" spans="2:9" s="101" customFormat="1" ht="37.5">
      <c r="B363" s="170">
        <v>2350</v>
      </c>
      <c r="C363" s="171"/>
      <c r="D363" s="180" t="s">
        <v>1095</v>
      </c>
      <c r="E363" s="41"/>
      <c r="F363" s="40"/>
      <c r="G363" s="40"/>
      <c r="H363" s="40"/>
      <c r="I363" s="132"/>
    </row>
    <row r="364" spans="2:9" s="101" customFormat="1" ht="37.5">
      <c r="B364" s="170">
        <v>2351</v>
      </c>
      <c r="C364" s="171"/>
      <c r="D364" s="180" t="s">
        <v>1096</v>
      </c>
      <c r="E364" s="41"/>
      <c r="F364" s="40"/>
      <c r="G364" s="40"/>
      <c r="H364" s="40"/>
      <c r="I364" s="132"/>
    </row>
    <row r="365" spans="2:9" s="101" customFormat="1" ht="39">
      <c r="B365" s="137">
        <v>2352</v>
      </c>
      <c r="C365" s="169"/>
      <c r="D365" s="176" t="s">
        <v>1097</v>
      </c>
      <c r="E365" s="41"/>
      <c r="F365" s="40"/>
      <c r="G365" s="40"/>
      <c r="H365" s="40"/>
      <c r="I365" s="132"/>
    </row>
    <row r="366" spans="2:9" s="101" customFormat="1" ht="56.25">
      <c r="B366" s="170">
        <v>2353</v>
      </c>
      <c r="C366" s="171"/>
      <c r="D366" s="180" t="s">
        <v>1098</v>
      </c>
      <c r="E366" s="41"/>
      <c r="F366" s="40"/>
      <c r="G366" s="40"/>
      <c r="H366" s="40"/>
      <c r="I366" s="132"/>
    </row>
    <row r="367" spans="2:9" s="101" customFormat="1" ht="63.75" customHeight="1">
      <c r="B367" s="170">
        <v>2354</v>
      </c>
      <c r="C367" s="171"/>
      <c r="D367" s="180" t="s">
        <v>1099</v>
      </c>
      <c r="E367" s="41"/>
      <c r="F367" s="40"/>
      <c r="G367" s="40"/>
      <c r="H367" s="40"/>
      <c r="I367" s="132"/>
    </row>
    <row r="368" spans="2:9" s="101" customFormat="1" ht="58.5">
      <c r="B368" s="130">
        <v>2355</v>
      </c>
      <c r="C368" s="131">
        <v>321121</v>
      </c>
      <c r="D368" s="182" t="s">
        <v>1100</v>
      </c>
      <c r="E368" s="41"/>
      <c r="F368" s="40"/>
      <c r="G368" s="40"/>
      <c r="H368" s="203">
        <v>15</v>
      </c>
      <c r="I368" s="132"/>
    </row>
    <row r="369" spans="2:9" s="101" customFormat="1" ht="39">
      <c r="B369" s="130">
        <v>2356</v>
      </c>
      <c r="C369" s="131">
        <v>321122</v>
      </c>
      <c r="D369" s="182" t="s">
        <v>1101</v>
      </c>
      <c r="E369" s="168"/>
      <c r="F369" s="40"/>
      <c r="G369" s="40"/>
      <c r="H369" s="203"/>
      <c r="I369" s="132"/>
    </row>
    <row r="370" spans="2:9" s="101" customFormat="1" ht="39">
      <c r="B370" s="130">
        <v>2357</v>
      </c>
      <c r="C370" s="167"/>
      <c r="D370" s="182" t="s">
        <v>1102</v>
      </c>
      <c r="E370" s="41"/>
      <c r="F370" s="40"/>
      <c r="G370" s="40"/>
      <c r="H370" s="40"/>
      <c r="I370" s="132"/>
    </row>
    <row r="371" spans="2:9" s="101" customFormat="1" ht="37.5">
      <c r="B371" s="170">
        <v>2358</v>
      </c>
      <c r="C371" s="166"/>
      <c r="D371" s="183" t="s">
        <v>1103</v>
      </c>
      <c r="E371" s="41"/>
      <c r="F371" s="40"/>
      <c r="G371" s="40"/>
      <c r="H371" s="40"/>
      <c r="I371" s="132"/>
    </row>
    <row r="372" spans="2:9" s="101" customFormat="1" ht="38.25" thickBot="1">
      <c r="B372" s="172">
        <v>2359</v>
      </c>
      <c r="C372" s="173"/>
      <c r="D372" s="184" t="s">
        <v>1104</v>
      </c>
      <c r="E372" s="43"/>
      <c r="F372" s="44"/>
      <c r="G372" s="44"/>
      <c r="H372" s="44"/>
      <c r="I372" s="132"/>
    </row>
    <row r="373" spans="2:9" s="101" customFormat="1" ht="20.25" thickTop="1">
      <c r="B373" s="243"/>
      <c r="C373" s="244"/>
      <c r="D373" s="245"/>
      <c r="E373" s="246"/>
      <c r="F373" s="246"/>
      <c r="G373" s="247"/>
      <c r="H373" s="247"/>
      <c r="I373" s="248"/>
    </row>
    <row r="374" spans="2:9" s="101" customFormat="1" ht="15">
      <c r="B374"/>
      <c r="C374" s="214"/>
      <c r="D374" s="215"/>
      <c r="E374" s="222"/>
      <c r="F374" s="6"/>
      <c r="G374" s="185"/>
      <c r="H374" s="6"/>
      <c r="I374" s="174"/>
    </row>
    <row r="375" spans="2:14" s="101" customFormat="1" ht="18">
      <c r="B375" s="120" t="s">
        <v>1833</v>
      </c>
      <c r="C375" s="120"/>
      <c r="D375" s="120"/>
      <c r="E375" s="120"/>
      <c r="F375" s="120" t="s">
        <v>1701</v>
      </c>
      <c r="G375" s="120"/>
      <c r="H375" s="120"/>
      <c r="J375" s="129"/>
      <c r="L375" s="129"/>
      <c r="M375" s="129"/>
      <c r="N375" s="129"/>
    </row>
    <row r="376" spans="2:9" s="101" customFormat="1" ht="18">
      <c r="B376" s="120"/>
      <c r="C376" s="120"/>
      <c r="D376" s="120"/>
      <c r="E376" s="120"/>
      <c r="F376" s="120"/>
      <c r="G376" s="186"/>
      <c r="H376" s="120"/>
      <c r="I376" s="174"/>
    </row>
    <row r="377" spans="2:9" s="101" customFormat="1" ht="18">
      <c r="B377" s="120"/>
      <c r="C377" s="120"/>
      <c r="D377" s="120"/>
      <c r="E377" s="120"/>
      <c r="F377" s="120"/>
      <c r="G377" s="186"/>
      <c r="H377" s="120"/>
      <c r="I377" s="174"/>
    </row>
    <row r="378" ht="15.75">
      <c r="G378" s="27"/>
    </row>
    <row r="379" ht="15.75">
      <c r="G379" s="6"/>
    </row>
  </sheetData>
  <sheetProtection/>
  <mergeCells count="8">
    <mergeCell ref="I10:I11"/>
    <mergeCell ref="B5:H5"/>
    <mergeCell ref="B8:H8"/>
    <mergeCell ref="C10:C11"/>
    <mergeCell ref="D10:D11"/>
    <mergeCell ref="E10:E11"/>
    <mergeCell ref="F10:F11"/>
    <mergeCell ref="G10:H10"/>
  </mergeCells>
  <conditionalFormatting sqref="E59:G59 G116:G117 E79:G79 E131:G131 E134:G134 E124:G124 E210:G210 E225:G225 E262:G262 E249:G249 E280:G281 E315:G315 E323:G323 E338:G340 E303:G303 E109:F111 E113:F117 E13:G15 E165:H165 E327:G328 G113:H114 G13:H14 E69:I69 F14:I14 E104:H104 E312:H312 G327:H327 E141:H143">
    <cfRule type="cellIs" priority="4" dxfId="1" operator="equal" stopIfTrue="1">
      <formula>0</formula>
    </cfRule>
  </conditionalFormatting>
  <conditionalFormatting sqref="E70 E87 E16:G16 E22:G22 E35:G35 E42:G42 E45:G45 E52:G52 E60:G60 E65:G65 E73:G73 E80:G80 E92:G92 E99:G99 E102:G102 E107:G107 E157:G161 E132:G132 E139:G139 E122:G122 E125:G125 E163:G163 E211:G211 E215:G215 E219:G219 E223:G223 E243:G243 E269:G269 E253:G253 E256:G256 E299:G299 E316:G316 E318:G318 E324:G324 E335:G335 E20:G20 E29:G29 E110:F110 E135:G135 E118:G118 E127:G127 E120:G120 E129:G129 E137:G137 E217:G217 E226:G226 E236:G236 E245:G245 E263:G263 E272:G272 E266:G266 E250:G250 E259:G259 E282:G282 E278:G278 E287:G287 E301:G301 E304:G304 E313:G313 E320:G320 E150:H150 E76:H76 E144:H144 E146:H146 G157:H157 G159:H159 E166:H166 E180:H180 E197:H197 E200:H200 E297:H297 E152:H152 E306:H306 E189:H189 E114:H114 E275:H275 E329:H329 E310:H310 E105:G105 E174:H174">
    <cfRule type="cellIs" priority="3" dxfId="0" operator="equal" stopIfTrue="1">
      <formula>0</formula>
    </cfRule>
  </conditionalFormatting>
  <dataValidations count="1">
    <dataValidation type="whole" allowBlank="1" showErrorMessage="1" promptTitle="Upozorenje!" prompt="Nije dozvoljeno upisivati decimalne brojeve u polja, već samo cele!" errorTitle="Upozorenje!" error="Nije dozvoljeno upisivati decimalne brojeve u polja, već samo cele!" sqref="H150 H331 H306 H180 H152 H297 H293 F189:G217 H197 F65:G68 F129:G163 G174:H174 H165:H166 F15:G31 H157 H146 H141:H144 I14 G71:G77 G112:G114 G107 H76 H113:H114 F71:F86 G116:G127 H329 F88:F127 H200 E13:E342 F33:G57 F59:G63 G79:G86 H189 H159 F165:G172 G328:G342 F69:I69 H275 H104 H310:H312 G327:H327 G88:G105 F13:H14 H317 F219:F342 G219:G326 F174:F187 G175:G187">
      <formula1>0</formula1>
      <formula2>999999999999</formula2>
    </dataValidation>
  </dataValidations>
  <printOptions/>
  <pageMargins left="0.31496062992125984" right="0.7480314960629921" top="0.5118110236220472" bottom="0.984251968503937" header="0.5118110236220472" footer="0.5118110236220472"/>
  <pageSetup horizontalDpi="600" verticalDpi="600" orientation="portrait" scale="52"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B3:M42"/>
  <sheetViews>
    <sheetView zoomScalePageLayoutView="0" workbookViewId="0" topLeftCell="B25">
      <selection activeCell="H30" sqref="H30"/>
    </sheetView>
  </sheetViews>
  <sheetFormatPr defaultColWidth="9.140625" defaultRowHeight="12.75"/>
  <cols>
    <col min="1" max="1" width="4.8515625" style="0" customWidth="1"/>
    <col min="2" max="2" width="7.28125" style="0" customWidth="1"/>
    <col min="3" max="3" width="33.57421875" style="266" customWidth="1"/>
    <col min="4" max="4" width="13.8515625" style="266" customWidth="1"/>
    <col min="5" max="5" width="18.57421875" style="266" bestFit="1" customWidth="1"/>
    <col min="6" max="6" width="22.421875" style="266" bestFit="1" customWidth="1"/>
    <col min="7" max="7" width="13.7109375" style="266" customWidth="1"/>
    <col min="8" max="8" width="13.8515625" style="266" customWidth="1"/>
    <col min="9" max="9" width="16.8515625" style="266" customWidth="1"/>
    <col min="10" max="10" width="12.421875" style="266" customWidth="1"/>
    <col min="11" max="11" width="16.57421875" style="0" customWidth="1"/>
    <col min="12" max="12" width="13.140625" style="0" customWidth="1"/>
    <col min="13" max="13" width="12.00390625" style="0" customWidth="1"/>
  </cols>
  <sheetData>
    <row r="3" spans="3:5" ht="15.75">
      <c r="C3" s="28" t="s">
        <v>1151</v>
      </c>
      <c r="D3" s="28"/>
      <c r="E3" s="28"/>
    </row>
    <row r="4" spans="3:5" ht="15.75">
      <c r="C4" s="28" t="s">
        <v>1152</v>
      </c>
      <c r="D4" s="28"/>
      <c r="E4" s="28"/>
    </row>
    <row r="5" spans="3:10" ht="15">
      <c r="C5" s="263"/>
      <c r="D5" s="264"/>
      <c r="E5" s="264"/>
      <c r="F5" s="264"/>
      <c r="G5" s="264"/>
      <c r="H5" s="264"/>
      <c r="I5" s="264"/>
      <c r="J5" s="265"/>
    </row>
    <row r="6" spans="3:13" ht="15">
      <c r="C6" s="263"/>
      <c r="D6" s="264"/>
      <c r="E6" s="264"/>
      <c r="F6" s="264"/>
      <c r="G6" s="264"/>
      <c r="H6" s="264"/>
      <c r="I6" s="264"/>
      <c r="J6" s="265"/>
      <c r="M6" s="28" t="s">
        <v>1658</v>
      </c>
    </row>
    <row r="7" spans="3:10" ht="15">
      <c r="C7" s="263"/>
      <c r="D7" s="264"/>
      <c r="E7" s="264"/>
      <c r="F7" s="264"/>
      <c r="G7" s="264"/>
      <c r="H7" s="264"/>
      <c r="I7" s="264"/>
      <c r="J7" s="265"/>
    </row>
    <row r="8" spans="2:10" ht="15">
      <c r="B8" s="28" t="s">
        <v>1659</v>
      </c>
      <c r="C8" s="263"/>
      <c r="D8" s="264"/>
      <c r="E8" s="264"/>
      <c r="F8" s="264"/>
      <c r="G8" s="264"/>
      <c r="H8" s="264"/>
      <c r="I8" s="264"/>
      <c r="J8" s="265"/>
    </row>
    <row r="9" spans="3:10" ht="15">
      <c r="C9" s="263"/>
      <c r="D9" s="264"/>
      <c r="E9" s="264"/>
      <c r="F9" s="264"/>
      <c r="G9" s="264"/>
      <c r="H9" s="264"/>
      <c r="I9" s="264"/>
      <c r="J9" s="265"/>
    </row>
    <row r="10" spans="3:10" ht="15">
      <c r="C10" s="263"/>
      <c r="D10" s="264"/>
      <c r="E10" s="264"/>
      <c r="F10" s="264"/>
      <c r="G10" s="264"/>
      <c r="H10" s="382" t="s">
        <v>1716</v>
      </c>
      <c r="I10" s="264"/>
      <c r="J10" s="265"/>
    </row>
    <row r="11" spans="2:10" ht="43.5" customHeight="1">
      <c r="B11" s="409" t="s">
        <v>1669</v>
      </c>
      <c r="C11" s="106" t="s">
        <v>1717</v>
      </c>
      <c r="D11" s="399" t="s">
        <v>1718</v>
      </c>
      <c r="E11" s="399" t="s">
        <v>1719</v>
      </c>
      <c r="F11" s="399" t="s">
        <v>1720</v>
      </c>
      <c r="G11" s="399" t="s">
        <v>1721</v>
      </c>
      <c r="H11" s="399" t="s">
        <v>1722</v>
      </c>
      <c r="I11" s="264"/>
      <c r="J11" s="265"/>
    </row>
    <row r="12" spans="2:10" ht="30">
      <c r="B12" s="67">
        <v>1</v>
      </c>
      <c r="C12" s="407" t="s">
        <v>1731</v>
      </c>
      <c r="D12" s="397">
        <v>4</v>
      </c>
      <c r="E12" s="397">
        <v>2016</v>
      </c>
      <c r="F12" s="397">
        <v>2016</v>
      </c>
      <c r="G12" s="398"/>
      <c r="H12" s="398"/>
      <c r="I12" s="264"/>
      <c r="J12" s="265"/>
    </row>
    <row r="13" spans="2:10" ht="45">
      <c r="B13" s="67">
        <v>2</v>
      </c>
      <c r="C13" s="407" t="s">
        <v>1768</v>
      </c>
      <c r="D13" s="397">
        <v>4</v>
      </c>
      <c r="E13" s="397">
        <v>2016</v>
      </c>
      <c r="F13" s="397">
        <v>2016</v>
      </c>
      <c r="G13" s="398"/>
      <c r="H13" s="398"/>
      <c r="I13" s="264"/>
      <c r="J13" s="265"/>
    </row>
    <row r="14" spans="2:10" ht="30">
      <c r="B14" s="67">
        <v>3</v>
      </c>
      <c r="C14" s="407" t="s">
        <v>1769</v>
      </c>
      <c r="D14" s="397">
        <v>4</v>
      </c>
      <c r="E14" s="397">
        <v>2016</v>
      </c>
      <c r="F14" s="397">
        <v>2016</v>
      </c>
      <c r="G14" s="398"/>
      <c r="H14" s="398"/>
      <c r="I14" s="264"/>
      <c r="J14" s="265"/>
    </row>
    <row r="15" spans="2:10" ht="15">
      <c r="B15" s="67">
        <v>4</v>
      </c>
      <c r="C15" s="371"/>
      <c r="D15" s="397"/>
      <c r="E15" s="397"/>
      <c r="F15" s="397"/>
      <c r="G15" s="398"/>
      <c r="H15" s="398"/>
      <c r="I15" s="264"/>
      <c r="J15" s="265"/>
    </row>
    <row r="16" spans="2:10" ht="15">
      <c r="B16" s="67">
        <v>5</v>
      </c>
      <c r="C16" s="371"/>
      <c r="D16" s="397"/>
      <c r="E16" s="397"/>
      <c r="F16" s="397"/>
      <c r="G16" s="398"/>
      <c r="H16" s="398"/>
      <c r="I16" s="264"/>
      <c r="J16" s="265"/>
    </row>
    <row r="17" spans="2:10" ht="15">
      <c r="B17" s="67">
        <v>6</v>
      </c>
      <c r="C17" s="371"/>
      <c r="D17" s="397"/>
      <c r="E17" s="397"/>
      <c r="F17" s="397"/>
      <c r="G17" s="398"/>
      <c r="H17" s="398"/>
      <c r="I17" s="264"/>
      <c r="J17" s="265"/>
    </row>
    <row r="18" spans="2:10" ht="15">
      <c r="B18" s="67">
        <v>7</v>
      </c>
      <c r="C18" s="397"/>
      <c r="D18" s="397"/>
      <c r="E18" s="397"/>
      <c r="F18" s="397"/>
      <c r="G18" s="398"/>
      <c r="H18" s="398"/>
      <c r="I18" s="264"/>
      <c r="J18" s="265"/>
    </row>
    <row r="19" spans="2:10" ht="15">
      <c r="B19" s="67">
        <v>8</v>
      </c>
      <c r="C19" s="397"/>
      <c r="D19" s="397"/>
      <c r="E19" s="397"/>
      <c r="F19" s="397"/>
      <c r="G19" s="398"/>
      <c r="H19" s="398"/>
      <c r="I19" s="264"/>
      <c r="J19" s="265"/>
    </row>
    <row r="20" spans="2:10" ht="15">
      <c r="B20" s="10" t="s">
        <v>1723</v>
      </c>
      <c r="C20" s="397"/>
      <c r="D20" s="397"/>
      <c r="E20" s="397"/>
      <c r="F20" s="397"/>
      <c r="G20" s="398"/>
      <c r="H20" s="398"/>
      <c r="I20" s="264"/>
      <c r="J20" s="265"/>
    </row>
    <row r="21" spans="3:10" ht="15">
      <c r="C21" s="263"/>
      <c r="D21" s="264"/>
      <c r="E21" s="264"/>
      <c r="F21" s="264"/>
      <c r="G21" s="264"/>
      <c r="H21" s="264"/>
      <c r="I21" s="264"/>
      <c r="J21" s="265"/>
    </row>
    <row r="22" spans="2:10" ht="15">
      <c r="B22" t="s">
        <v>1724</v>
      </c>
      <c r="C22" s="263"/>
      <c r="D22" s="264"/>
      <c r="E22" s="264"/>
      <c r="F22" s="264"/>
      <c r="G22" s="264"/>
      <c r="H22" s="264"/>
      <c r="I22" s="264"/>
      <c r="J22" s="265"/>
    </row>
    <row r="23" spans="3:13" ht="15">
      <c r="C23" s="263"/>
      <c r="D23" s="264"/>
      <c r="E23" s="264"/>
      <c r="F23" s="264"/>
      <c r="G23" s="264"/>
      <c r="H23" s="264"/>
      <c r="I23" s="264"/>
      <c r="J23" s="265"/>
      <c r="M23" t="s">
        <v>1716</v>
      </c>
    </row>
    <row r="24" spans="2:13" ht="26.25">
      <c r="B24" s="387" t="s">
        <v>1669</v>
      </c>
      <c r="C24" s="389" t="s">
        <v>1717</v>
      </c>
      <c r="D24" s="393" t="s">
        <v>1727</v>
      </c>
      <c r="E24" s="384"/>
      <c r="F24" s="383" t="s">
        <v>1728</v>
      </c>
      <c r="G24" s="388"/>
      <c r="H24" s="383" t="s">
        <v>1729</v>
      </c>
      <c r="I24" s="384"/>
      <c r="J24" s="385" t="s">
        <v>1840</v>
      </c>
      <c r="K24" s="386"/>
      <c r="L24" s="408" t="s">
        <v>1730</v>
      </c>
      <c r="M24" s="386"/>
    </row>
    <row r="25" spans="2:13" ht="15">
      <c r="B25" s="390"/>
      <c r="C25" s="391"/>
      <c r="D25" s="392" t="s">
        <v>1725</v>
      </c>
      <c r="E25" s="389" t="s">
        <v>1726</v>
      </c>
      <c r="F25" s="389" t="s">
        <v>1725</v>
      </c>
      <c r="G25" s="389" t="s">
        <v>1726</v>
      </c>
      <c r="H25" s="104" t="s">
        <v>1725</v>
      </c>
      <c r="I25" s="396" t="s">
        <v>1726</v>
      </c>
      <c r="J25" s="102" t="s">
        <v>1725</v>
      </c>
      <c r="K25" s="394" t="s">
        <v>1726</v>
      </c>
      <c r="L25" s="395" t="s">
        <v>1725</v>
      </c>
      <c r="M25" s="395" t="s">
        <v>1726</v>
      </c>
    </row>
    <row r="26" spans="2:13" ht="30">
      <c r="B26" s="67">
        <v>1</v>
      </c>
      <c r="C26" s="407" t="s">
        <v>1731</v>
      </c>
      <c r="D26" s="371">
        <v>1000</v>
      </c>
      <c r="E26" s="371">
        <v>0</v>
      </c>
      <c r="F26" s="371">
        <v>0</v>
      </c>
      <c r="G26" s="371">
        <v>0</v>
      </c>
      <c r="H26" s="371">
        <v>1000</v>
      </c>
      <c r="I26" s="371">
        <v>0</v>
      </c>
      <c r="J26" s="372">
        <v>0</v>
      </c>
      <c r="K26" s="400">
        <v>0</v>
      </c>
      <c r="L26" s="401">
        <v>0</v>
      </c>
      <c r="M26" s="401">
        <v>0</v>
      </c>
    </row>
    <row r="27" spans="2:13" ht="45">
      <c r="B27" s="67">
        <v>2</v>
      </c>
      <c r="C27" s="407" t="s">
        <v>1768</v>
      </c>
      <c r="D27" s="371">
        <v>4250</v>
      </c>
      <c r="E27" s="371">
        <v>0</v>
      </c>
      <c r="F27" s="371">
        <v>0</v>
      </c>
      <c r="G27" s="371">
        <v>0</v>
      </c>
      <c r="H27" s="371">
        <v>400</v>
      </c>
      <c r="I27" s="371">
        <v>0</v>
      </c>
      <c r="J27" s="372">
        <v>3850</v>
      </c>
      <c r="K27" s="400">
        <v>0</v>
      </c>
      <c r="L27" s="401">
        <v>0</v>
      </c>
      <c r="M27" s="401">
        <v>0</v>
      </c>
    </row>
    <row r="28" spans="2:13" ht="30">
      <c r="B28" s="67">
        <v>3</v>
      </c>
      <c r="C28" s="407" t="s">
        <v>1769</v>
      </c>
      <c r="D28" s="371">
        <v>5088</v>
      </c>
      <c r="E28" s="371">
        <v>0</v>
      </c>
      <c r="F28" s="371"/>
      <c r="G28" s="371">
        <v>0</v>
      </c>
      <c r="H28" s="371">
        <v>4178</v>
      </c>
      <c r="I28" s="371">
        <v>0</v>
      </c>
      <c r="J28" s="372">
        <v>0</v>
      </c>
      <c r="K28" s="400">
        <v>0</v>
      </c>
      <c r="L28" s="401">
        <v>910</v>
      </c>
      <c r="M28" s="401">
        <v>0</v>
      </c>
    </row>
    <row r="29" spans="2:13" ht="15">
      <c r="B29" s="67">
        <v>4</v>
      </c>
      <c r="C29" s="371"/>
      <c r="D29" s="371"/>
      <c r="E29" s="371"/>
      <c r="F29" s="371"/>
      <c r="G29" s="371"/>
      <c r="H29" s="371"/>
      <c r="I29" s="371"/>
      <c r="J29" s="372"/>
      <c r="K29" s="400"/>
      <c r="L29" s="401"/>
      <c r="M29" s="401"/>
    </row>
    <row r="30" spans="2:13" ht="15">
      <c r="B30" s="67">
        <v>5</v>
      </c>
      <c r="C30" s="371"/>
      <c r="D30" s="371"/>
      <c r="E30" s="371"/>
      <c r="F30" s="371"/>
      <c r="G30" s="371"/>
      <c r="H30" s="371"/>
      <c r="I30" s="371"/>
      <c r="J30" s="371"/>
      <c r="K30" s="400"/>
      <c r="L30" s="401"/>
      <c r="M30" s="401"/>
    </row>
    <row r="31" spans="2:13" ht="15">
      <c r="B31" s="67">
        <v>6</v>
      </c>
      <c r="C31" s="371"/>
      <c r="D31" s="371"/>
      <c r="E31" s="371"/>
      <c r="F31" s="371"/>
      <c r="G31" s="371"/>
      <c r="H31" s="371"/>
      <c r="I31" s="371"/>
      <c r="J31" s="371"/>
      <c r="K31" s="400"/>
      <c r="L31" s="401"/>
      <c r="M31" s="401"/>
    </row>
    <row r="32" spans="2:13" ht="15">
      <c r="B32" s="67">
        <v>7</v>
      </c>
      <c r="C32" s="403"/>
      <c r="D32" s="402"/>
      <c r="E32" s="402"/>
      <c r="F32" s="402"/>
      <c r="G32" s="371"/>
      <c r="H32" s="371"/>
      <c r="I32" s="371"/>
      <c r="J32" s="371"/>
      <c r="K32" s="400"/>
      <c r="L32" s="401"/>
      <c r="M32" s="401"/>
    </row>
    <row r="33" spans="2:13" s="27" customFormat="1" ht="15">
      <c r="B33" s="67">
        <v>8</v>
      </c>
      <c r="C33" s="371"/>
      <c r="D33" s="371"/>
      <c r="E33" s="371"/>
      <c r="F33" s="371"/>
      <c r="G33" s="371"/>
      <c r="H33" s="371"/>
      <c r="I33" s="371"/>
      <c r="J33" s="371"/>
      <c r="K33" s="400"/>
      <c r="L33" s="401"/>
      <c r="M33" s="401"/>
    </row>
    <row r="34" spans="2:13" s="27" customFormat="1" ht="15">
      <c r="B34" s="10" t="s">
        <v>1723</v>
      </c>
      <c r="C34" s="403"/>
      <c r="D34" s="403"/>
      <c r="E34" s="404"/>
      <c r="F34" s="404"/>
      <c r="G34" s="404"/>
      <c r="H34" s="404"/>
      <c r="I34" s="404"/>
      <c r="J34" s="404"/>
      <c r="K34" s="400"/>
      <c r="L34" s="401"/>
      <c r="M34" s="401"/>
    </row>
    <row r="35" spans="3:13" s="27" customFormat="1" ht="15">
      <c r="C35" s="620"/>
      <c r="D35" s="620"/>
      <c r="E35" s="405"/>
      <c r="F35" s="406"/>
      <c r="G35" s="406"/>
      <c r="H35" s="406"/>
      <c r="I35" s="406"/>
      <c r="J35" s="406"/>
      <c r="K35" s="222"/>
      <c r="L35" s="222"/>
      <c r="M35" s="222"/>
    </row>
    <row r="36" spans="3:10" ht="30" customHeight="1">
      <c r="C36" s="318"/>
      <c r="D36" s="318"/>
      <c r="E36" s="318"/>
      <c r="F36" s="318"/>
      <c r="G36" s="318"/>
      <c r="H36" s="318"/>
      <c r="I36" s="318"/>
      <c r="J36" s="318"/>
    </row>
    <row r="37" spans="3:8" ht="20.25">
      <c r="C37" s="319" t="s">
        <v>1823</v>
      </c>
      <c r="D37" s="267" t="s">
        <v>1660</v>
      </c>
      <c r="E37" s="268"/>
      <c r="F37" s="266" t="s">
        <v>1697</v>
      </c>
      <c r="G37" s="268"/>
      <c r="H37" s="268"/>
    </row>
    <row r="38" spans="3:8" ht="15.75">
      <c r="C38" s="269"/>
      <c r="D38" s="269"/>
      <c r="E38" s="269"/>
      <c r="F38" s="269"/>
      <c r="H38" s="270"/>
    </row>
    <row r="39" spans="3:6" ht="15.75">
      <c r="C39" s="269"/>
      <c r="D39" s="269"/>
      <c r="E39" s="269"/>
      <c r="F39" s="269"/>
    </row>
    <row r="40" spans="3:6" ht="15.75">
      <c r="C40" s="269"/>
      <c r="D40" s="269"/>
      <c r="E40" s="269"/>
      <c r="F40" s="269"/>
    </row>
    <row r="41" spans="3:6" ht="15.75">
      <c r="C41" s="269"/>
      <c r="D41" s="269"/>
      <c r="E41" s="269"/>
      <c r="F41" s="269"/>
    </row>
    <row r="42" spans="3:6" ht="15.75">
      <c r="C42" s="269"/>
      <c r="D42" s="269"/>
      <c r="E42" s="269"/>
      <c r="F42" s="269"/>
    </row>
  </sheetData>
  <sheetProtection/>
  <mergeCells count="1">
    <mergeCell ref="C35:D35"/>
  </mergeCells>
  <printOptions/>
  <pageMargins left="0.7" right="0.7" top="0.75" bottom="0.75" header="0.3" footer="0.3"/>
  <pageSetup orientation="landscape" paperSize="9" scale="60" r:id="rId1"/>
</worksheet>
</file>

<file path=xl/worksheets/sheet11.xml><?xml version="1.0" encoding="utf-8"?>
<worksheet xmlns="http://schemas.openxmlformats.org/spreadsheetml/2006/main" xmlns:r="http://schemas.openxmlformats.org/officeDocument/2006/relationships">
  <dimension ref="A1:M35"/>
  <sheetViews>
    <sheetView zoomScalePageLayoutView="0" workbookViewId="0" topLeftCell="A16">
      <selection activeCell="L12" sqref="L12"/>
    </sheetView>
  </sheetViews>
  <sheetFormatPr defaultColWidth="9.140625" defaultRowHeight="12.75"/>
  <cols>
    <col min="3" max="3" width="14.57421875" style="0" customWidth="1"/>
    <col min="4" max="4" width="12.57421875" style="0" customWidth="1"/>
    <col min="5" max="5" width="14.28125" style="0" customWidth="1"/>
    <col min="6" max="6" width="14.421875" style="0" customWidth="1"/>
    <col min="7" max="7" width="14.28125" style="0" customWidth="1"/>
    <col min="8" max="8" width="13.8515625" style="0" customWidth="1"/>
    <col min="9" max="9" width="10.7109375" style="0" customWidth="1"/>
  </cols>
  <sheetData>
    <row r="1" spans="1:12" ht="15.75">
      <c r="A1" s="1"/>
      <c r="B1" s="1"/>
      <c r="C1" s="1"/>
      <c r="D1" s="1"/>
      <c r="E1" s="1"/>
      <c r="F1" s="1"/>
      <c r="G1" s="1"/>
      <c r="H1" s="1"/>
      <c r="I1" s="1"/>
      <c r="J1" s="1"/>
      <c r="K1" s="1"/>
      <c r="L1" s="1"/>
    </row>
    <row r="2" spans="1:12" ht="15.75">
      <c r="A2" s="271"/>
      <c r="B2" s="28" t="s">
        <v>1151</v>
      </c>
      <c r="C2" s="271"/>
      <c r="D2" s="271"/>
      <c r="E2" s="271"/>
      <c r="F2" s="271"/>
      <c r="G2" s="271"/>
      <c r="H2" s="271"/>
      <c r="I2" s="271"/>
      <c r="J2" s="271"/>
      <c r="K2" s="271"/>
      <c r="L2" s="271"/>
    </row>
    <row r="3" spans="1:12" ht="15.75">
      <c r="A3" s="1"/>
      <c r="B3" s="28" t="s">
        <v>1152</v>
      </c>
      <c r="C3" s="1"/>
      <c r="D3" s="1"/>
      <c r="E3" s="1"/>
      <c r="F3" s="1"/>
      <c r="G3" s="1"/>
      <c r="H3" s="271" t="s">
        <v>1661</v>
      </c>
      <c r="I3" s="1"/>
      <c r="J3" s="1"/>
      <c r="K3" s="1"/>
      <c r="L3" s="1"/>
    </row>
    <row r="4" spans="1:12" ht="15.75">
      <c r="A4" s="1"/>
      <c r="B4" s="272"/>
      <c r="C4" s="1"/>
      <c r="D4" s="1"/>
      <c r="E4" s="1"/>
      <c r="F4" s="1"/>
      <c r="G4" s="1"/>
      <c r="H4" s="1"/>
      <c r="I4" s="1"/>
      <c r="J4" s="1"/>
      <c r="K4" s="1"/>
      <c r="L4" s="1"/>
    </row>
    <row r="5" spans="1:12" ht="15.75">
      <c r="A5" s="1"/>
      <c r="B5" s="1"/>
      <c r="C5" s="273"/>
      <c r="D5" s="273"/>
      <c r="E5" s="273"/>
      <c r="F5" s="273"/>
      <c r="G5" s="273"/>
      <c r="H5" s="273"/>
      <c r="I5" s="273"/>
      <c r="J5" s="273"/>
      <c r="K5" s="273"/>
      <c r="L5" s="273"/>
    </row>
    <row r="6" spans="1:12" ht="15.75">
      <c r="A6" s="1"/>
      <c r="B6" s="621" t="s">
        <v>1184</v>
      </c>
      <c r="C6" s="621"/>
      <c r="D6" s="621"/>
      <c r="E6" s="621"/>
      <c r="F6" s="621"/>
      <c r="G6" s="621"/>
      <c r="H6" s="621"/>
      <c r="I6" s="273"/>
      <c r="J6" s="273"/>
      <c r="K6" s="273"/>
      <c r="L6" s="273"/>
    </row>
    <row r="7" spans="1:12" ht="15.75">
      <c r="A7" s="1"/>
      <c r="B7" s="1"/>
      <c r="C7" s="275"/>
      <c r="D7" s="275"/>
      <c r="E7" s="275"/>
      <c r="F7" s="275"/>
      <c r="G7" s="275"/>
      <c r="H7" s="275"/>
      <c r="I7" s="275"/>
      <c r="J7" s="275"/>
      <c r="K7" s="275"/>
      <c r="L7" s="275"/>
    </row>
    <row r="8" spans="1:12" ht="15.75">
      <c r="A8" s="1"/>
      <c r="B8" s="1"/>
      <c r="C8" s="276"/>
      <c r="D8" s="276"/>
      <c r="E8" s="1"/>
      <c r="F8" s="276"/>
      <c r="G8" s="276"/>
      <c r="H8" s="277" t="s">
        <v>1110</v>
      </c>
      <c r="I8" s="1"/>
      <c r="J8" s="276"/>
      <c r="K8" s="276"/>
      <c r="L8" s="276"/>
    </row>
    <row r="9" spans="1:13" ht="15.75">
      <c r="A9" s="278"/>
      <c r="B9" s="616" t="s">
        <v>1111</v>
      </c>
      <c r="C9" s="622" t="s">
        <v>1185</v>
      </c>
      <c r="D9" s="624" t="s">
        <v>1747</v>
      </c>
      <c r="E9" s="624" t="s">
        <v>1704</v>
      </c>
      <c r="F9" s="624" t="s">
        <v>1705</v>
      </c>
      <c r="G9" s="626" t="s">
        <v>1848</v>
      </c>
      <c r="H9" s="627"/>
      <c r="I9" s="628" t="s">
        <v>1825</v>
      </c>
      <c r="J9" s="282"/>
      <c r="K9" s="282"/>
      <c r="L9" s="282"/>
      <c r="M9" s="282"/>
    </row>
    <row r="10" spans="1:13" ht="60" customHeight="1">
      <c r="A10" s="278"/>
      <c r="B10" s="616"/>
      <c r="C10" s="623"/>
      <c r="D10" s="625"/>
      <c r="E10" s="625"/>
      <c r="F10" s="625"/>
      <c r="G10" s="281" t="s">
        <v>0</v>
      </c>
      <c r="H10" s="280" t="s">
        <v>2</v>
      </c>
      <c r="I10" s="628"/>
      <c r="J10" s="283"/>
      <c r="K10" s="283"/>
      <c r="L10" s="283"/>
      <c r="M10" s="283"/>
    </row>
    <row r="11" spans="1:13" ht="15.75">
      <c r="A11" s="284"/>
      <c r="B11" s="285" t="s">
        <v>1662</v>
      </c>
      <c r="C11" s="286" t="s">
        <v>1186</v>
      </c>
      <c r="D11" s="286"/>
      <c r="E11" s="376"/>
      <c r="F11" s="376"/>
      <c r="G11" s="376"/>
      <c r="H11" s="376"/>
      <c r="I11" s="376"/>
      <c r="J11" s="287"/>
      <c r="K11" s="287"/>
      <c r="L11" s="287"/>
      <c r="M11" s="287"/>
    </row>
    <row r="12" spans="1:13" ht="15.75">
      <c r="A12" s="284"/>
      <c r="B12" s="285" t="s">
        <v>1663</v>
      </c>
      <c r="C12" s="286" t="s">
        <v>1187</v>
      </c>
      <c r="D12" s="286"/>
      <c r="E12" s="376"/>
      <c r="F12" s="376"/>
      <c r="G12" s="376"/>
      <c r="H12" s="376"/>
      <c r="I12" s="376"/>
      <c r="J12" s="287"/>
      <c r="K12" s="287"/>
      <c r="L12" s="287"/>
      <c r="M12" s="287"/>
    </row>
    <row r="13" spans="1:13" ht="25.5">
      <c r="A13" s="284"/>
      <c r="B13" s="285" t="s">
        <v>1664</v>
      </c>
      <c r="C13" s="286" t="s">
        <v>1188</v>
      </c>
      <c r="D13" s="286"/>
      <c r="E13" s="376"/>
      <c r="F13" s="376"/>
      <c r="G13" s="376"/>
      <c r="H13" s="376"/>
      <c r="I13" s="376"/>
      <c r="J13" s="287"/>
      <c r="K13" s="287"/>
      <c r="L13" s="287"/>
      <c r="M13" s="287"/>
    </row>
    <row r="14" spans="1:13" ht="25.5">
      <c r="A14" s="284"/>
      <c r="B14" s="285" t="s">
        <v>1665</v>
      </c>
      <c r="C14" s="286" t="s">
        <v>1189</v>
      </c>
      <c r="D14" s="411"/>
      <c r="E14" s="376"/>
      <c r="F14" s="376"/>
      <c r="G14" s="376"/>
      <c r="H14" s="376"/>
      <c r="I14" s="376"/>
      <c r="J14" s="287"/>
      <c r="K14" s="287"/>
      <c r="L14" s="287"/>
      <c r="M14" s="287"/>
    </row>
    <row r="15" spans="1:13" ht="15.75">
      <c r="A15" s="284"/>
      <c r="B15" s="285" t="s">
        <v>1666</v>
      </c>
      <c r="C15" s="286" t="s">
        <v>1</v>
      </c>
      <c r="D15" s="412">
        <v>45100</v>
      </c>
      <c r="E15" s="412">
        <v>42509</v>
      </c>
      <c r="F15" s="412">
        <v>95000</v>
      </c>
      <c r="G15" s="412">
        <v>80000</v>
      </c>
      <c r="H15" s="412">
        <v>10331</v>
      </c>
      <c r="I15" s="412">
        <f>SUM(H15/F15*100)</f>
        <v>10.874736842105264</v>
      </c>
      <c r="J15" s="287"/>
      <c r="K15" s="287"/>
      <c r="L15" s="287"/>
      <c r="M15" s="287"/>
    </row>
    <row r="16" spans="1:13" ht="25.5">
      <c r="A16" s="284"/>
      <c r="B16" s="285" t="s">
        <v>1667</v>
      </c>
      <c r="C16" s="286" t="s">
        <v>1190</v>
      </c>
      <c r="D16" s="412">
        <v>210000</v>
      </c>
      <c r="E16" s="412">
        <v>192000</v>
      </c>
      <c r="F16" s="412">
        <v>504000</v>
      </c>
      <c r="G16" s="412">
        <v>238000</v>
      </c>
      <c r="H16" s="412">
        <v>162800</v>
      </c>
      <c r="I16" s="412">
        <f>SUM(H16/F16*100)</f>
        <v>32.301587301587304</v>
      </c>
      <c r="J16" s="287"/>
      <c r="K16" s="287"/>
      <c r="L16" s="287"/>
      <c r="M16" s="287"/>
    </row>
    <row r="17" spans="1:13" ht="15.75">
      <c r="A17" s="284"/>
      <c r="B17" s="285" t="s">
        <v>1668</v>
      </c>
      <c r="C17" s="286" t="s">
        <v>1191</v>
      </c>
      <c r="D17" s="411"/>
      <c r="E17" s="377"/>
      <c r="F17" s="377"/>
      <c r="G17" s="377"/>
      <c r="H17" s="377"/>
      <c r="I17" s="377"/>
      <c r="J17" s="287"/>
      <c r="K17" s="287"/>
      <c r="L17" s="287"/>
      <c r="M17" s="287"/>
    </row>
    <row r="18" spans="1:12" ht="15.75">
      <c r="A18" s="1"/>
      <c r="B18" s="1"/>
      <c r="C18" s="1"/>
      <c r="D18" s="1"/>
      <c r="E18" s="1"/>
      <c r="F18" s="1"/>
      <c r="G18" s="1"/>
      <c r="H18" s="1"/>
      <c r="I18" s="1"/>
      <c r="J18" s="1"/>
      <c r="K18" s="1"/>
      <c r="L18" s="1"/>
    </row>
    <row r="19" spans="1:12" ht="15.75">
      <c r="A19" s="1"/>
      <c r="B19" s="629" t="s">
        <v>1669</v>
      </c>
      <c r="C19" s="632" t="s">
        <v>1186</v>
      </c>
      <c r="D19" s="632"/>
      <c r="E19" s="632"/>
      <c r="F19" s="632" t="s">
        <v>1187</v>
      </c>
      <c r="G19" s="632"/>
      <c r="H19" s="632"/>
      <c r="I19" s="632" t="s">
        <v>1188</v>
      </c>
      <c r="J19" s="632"/>
      <c r="K19" s="632"/>
      <c r="L19" s="1"/>
    </row>
    <row r="20" spans="1:12" ht="15.75">
      <c r="A20" s="1"/>
      <c r="B20" s="630"/>
      <c r="C20" s="288">
        <v>1</v>
      </c>
      <c r="D20" s="288">
        <v>2</v>
      </c>
      <c r="E20" s="288">
        <v>3</v>
      </c>
      <c r="F20" s="288">
        <v>4</v>
      </c>
      <c r="G20" s="288">
        <v>5</v>
      </c>
      <c r="H20" s="288">
        <v>6</v>
      </c>
      <c r="I20" s="288">
        <v>7</v>
      </c>
      <c r="J20" s="288">
        <v>8</v>
      </c>
      <c r="K20" s="288">
        <v>9</v>
      </c>
      <c r="L20" s="1"/>
    </row>
    <row r="21" spans="1:12" ht="15.75">
      <c r="A21" s="1"/>
      <c r="B21" s="631"/>
      <c r="C21" s="289" t="s">
        <v>1670</v>
      </c>
      <c r="D21" s="289" t="s">
        <v>1671</v>
      </c>
      <c r="E21" s="289" t="s">
        <v>1672</v>
      </c>
      <c r="F21" s="289" t="s">
        <v>1670</v>
      </c>
      <c r="G21" s="289" t="s">
        <v>1671</v>
      </c>
      <c r="H21" s="289" t="s">
        <v>1672</v>
      </c>
      <c r="I21" s="289" t="s">
        <v>1670</v>
      </c>
      <c r="J21" s="289" t="s">
        <v>1671</v>
      </c>
      <c r="K21" s="289" t="s">
        <v>1672</v>
      </c>
      <c r="L21" s="1"/>
    </row>
    <row r="22" spans="1:12" ht="15.75">
      <c r="A22" s="1"/>
      <c r="B22" s="290">
        <v>1</v>
      </c>
      <c r="C22" s="291"/>
      <c r="D22" s="291"/>
      <c r="E22" s="291"/>
      <c r="F22" s="291"/>
      <c r="G22" s="291"/>
      <c r="H22" s="291"/>
      <c r="I22" s="291"/>
      <c r="J22" s="291"/>
      <c r="K22" s="291"/>
      <c r="L22" s="1"/>
    </row>
    <row r="23" spans="1:12" ht="15.75">
      <c r="A23" s="1"/>
      <c r="B23" s="290">
        <v>2</v>
      </c>
      <c r="C23" s="291"/>
      <c r="D23" s="291"/>
      <c r="E23" s="291"/>
      <c r="F23" s="291"/>
      <c r="G23" s="291"/>
      <c r="H23" s="291"/>
      <c r="I23" s="291"/>
      <c r="J23" s="291"/>
      <c r="K23" s="291"/>
      <c r="L23" s="1"/>
    </row>
    <row r="24" spans="1:12" ht="15.75">
      <c r="A24" s="1"/>
      <c r="B24" s="290">
        <v>3</v>
      </c>
      <c r="C24" s="291"/>
      <c r="D24" s="291"/>
      <c r="E24" s="291"/>
      <c r="F24" s="291"/>
      <c r="G24" s="291"/>
      <c r="H24" s="291"/>
      <c r="I24" s="291"/>
      <c r="J24" s="291"/>
      <c r="K24" s="291"/>
      <c r="L24" s="1"/>
    </row>
    <row r="25" spans="1:12" ht="15.75">
      <c r="A25" s="1"/>
      <c r="B25" s="290">
        <v>4</v>
      </c>
      <c r="C25" s="291"/>
      <c r="D25" s="291"/>
      <c r="E25" s="291"/>
      <c r="F25" s="291"/>
      <c r="G25" s="291"/>
      <c r="H25" s="291"/>
      <c r="I25" s="291"/>
      <c r="J25" s="291"/>
      <c r="K25" s="291"/>
      <c r="L25" s="1"/>
    </row>
    <row r="26" spans="1:12" ht="15.75">
      <c r="A26" s="1"/>
      <c r="B26" s="290">
        <v>5</v>
      </c>
      <c r="C26" s="291"/>
      <c r="D26" s="291"/>
      <c r="E26" s="291"/>
      <c r="F26" s="291"/>
      <c r="G26" s="291"/>
      <c r="H26" s="291"/>
      <c r="I26" s="291"/>
      <c r="J26" s="291"/>
      <c r="K26" s="291"/>
      <c r="L26" s="1"/>
    </row>
    <row r="27" spans="1:12" ht="15.75">
      <c r="A27" s="1"/>
      <c r="B27" s="290">
        <v>6</v>
      </c>
      <c r="C27" s="291"/>
      <c r="D27" s="291"/>
      <c r="E27" s="291"/>
      <c r="F27" s="291"/>
      <c r="G27" s="291"/>
      <c r="H27" s="291"/>
      <c r="I27" s="291"/>
      <c r="J27" s="291"/>
      <c r="K27" s="291"/>
      <c r="L27" s="1"/>
    </row>
    <row r="28" spans="1:12" ht="15.75">
      <c r="A28" s="1"/>
      <c r="B28" s="290">
        <v>7</v>
      </c>
      <c r="C28" s="291"/>
      <c r="D28" s="291"/>
      <c r="E28" s="291"/>
      <c r="F28" s="291"/>
      <c r="G28" s="291"/>
      <c r="H28" s="291"/>
      <c r="I28" s="291"/>
      <c r="J28" s="291"/>
      <c r="K28" s="291"/>
      <c r="L28" s="1"/>
    </row>
    <row r="29" spans="1:12" ht="15.75">
      <c r="A29" s="1"/>
      <c r="B29" s="290">
        <v>8</v>
      </c>
      <c r="C29" s="291"/>
      <c r="D29" s="291"/>
      <c r="E29" s="291"/>
      <c r="F29" s="291"/>
      <c r="G29" s="291"/>
      <c r="H29" s="291"/>
      <c r="I29" s="291"/>
      <c r="J29" s="291"/>
      <c r="K29" s="291"/>
      <c r="L29" s="1"/>
    </row>
    <row r="30" spans="1:12" ht="15.75">
      <c r="A30" s="1"/>
      <c r="B30" s="290">
        <v>9</v>
      </c>
      <c r="C30" s="291"/>
      <c r="D30" s="291"/>
      <c r="E30" s="291"/>
      <c r="F30" s="291"/>
      <c r="G30" s="291"/>
      <c r="H30" s="291"/>
      <c r="I30" s="291"/>
      <c r="J30" s="291"/>
      <c r="K30" s="291"/>
      <c r="L30" s="1"/>
    </row>
    <row r="31" spans="1:12" ht="15.75">
      <c r="A31" s="1"/>
      <c r="B31" s="290">
        <v>10</v>
      </c>
      <c r="C31" s="291"/>
      <c r="D31" s="291"/>
      <c r="E31" s="291"/>
      <c r="F31" s="291"/>
      <c r="G31" s="291"/>
      <c r="H31" s="291"/>
      <c r="I31" s="291"/>
      <c r="J31" s="291"/>
      <c r="K31" s="291"/>
      <c r="L31" s="1"/>
    </row>
    <row r="32" spans="1:12" ht="15.75">
      <c r="A32" s="1"/>
      <c r="B32" s="1"/>
      <c r="C32" s="1"/>
      <c r="D32" s="1"/>
      <c r="E32" s="1"/>
      <c r="F32" s="1"/>
      <c r="G32" s="1"/>
      <c r="H32" s="1"/>
      <c r="I32" s="1"/>
      <c r="J32" s="1"/>
      <c r="K32" s="1"/>
      <c r="L32" s="1"/>
    </row>
    <row r="33" spans="1:12" ht="15.75">
      <c r="A33" s="1"/>
      <c r="B33" s="266" t="s">
        <v>1823</v>
      </c>
      <c r="C33" s="266"/>
      <c r="D33" s="266"/>
      <c r="E33" s="266"/>
      <c r="F33" s="267" t="s">
        <v>1660</v>
      </c>
      <c r="G33" s="266"/>
      <c r="H33" s="266" t="s">
        <v>1822</v>
      </c>
      <c r="I33" s="266"/>
      <c r="J33" s="1"/>
      <c r="K33" s="1"/>
      <c r="L33" s="1"/>
    </row>
    <row r="34" spans="1:12" ht="15.75">
      <c r="A34" s="1"/>
      <c r="B34" s="266"/>
      <c r="C34" s="266"/>
      <c r="D34" s="266"/>
      <c r="E34" s="266"/>
      <c r="F34" s="1"/>
      <c r="G34" s="266"/>
      <c r="H34" s="1"/>
      <c r="I34" s="1"/>
      <c r="J34" s="1"/>
      <c r="K34" s="1"/>
      <c r="L34" s="1"/>
    </row>
    <row r="35" spans="1:12" ht="15.75">
      <c r="A35" s="1"/>
      <c r="B35" s="266"/>
      <c r="C35" s="266"/>
      <c r="D35" s="1"/>
      <c r="E35" s="266"/>
      <c r="F35" s="1"/>
      <c r="G35" s="1"/>
      <c r="H35" s="1"/>
      <c r="I35" s="1"/>
      <c r="J35" s="1"/>
      <c r="K35" s="1"/>
      <c r="L35" s="1"/>
    </row>
  </sheetData>
  <sheetProtection/>
  <mergeCells count="12">
    <mergeCell ref="I9:I10"/>
    <mergeCell ref="D9:D10"/>
    <mergeCell ref="B19:B21"/>
    <mergeCell ref="C19:E19"/>
    <mergeCell ref="F19:H19"/>
    <mergeCell ref="I19:K19"/>
    <mergeCell ref="B6:H6"/>
    <mergeCell ref="B9:B10"/>
    <mergeCell ref="C9:C10"/>
    <mergeCell ref="E9:E10"/>
    <mergeCell ref="F9:F10"/>
    <mergeCell ref="G9:H9"/>
  </mergeCells>
  <printOptions/>
  <pageMargins left="0.7" right="0.7" top="0.75" bottom="0.75" header="0.3" footer="0.3"/>
  <pageSetup orientation="portrait" paperSize="9" scale="60" r:id="rId1"/>
</worksheet>
</file>

<file path=xl/worksheets/sheet12.xml><?xml version="1.0" encoding="utf-8"?>
<worksheet xmlns="http://schemas.openxmlformats.org/spreadsheetml/2006/main" xmlns:r="http://schemas.openxmlformats.org/officeDocument/2006/relationships">
  <dimension ref="B2:L21"/>
  <sheetViews>
    <sheetView view="pageBreakPreview" zoomScale="60" zoomScalePageLayoutView="0" workbookViewId="0" topLeftCell="A1">
      <selection activeCell="I20" sqref="I19:I20"/>
    </sheetView>
  </sheetViews>
  <sheetFormatPr defaultColWidth="9.140625" defaultRowHeight="12.75"/>
  <cols>
    <col min="2" max="2" width="18.00390625" style="266" bestFit="1" customWidth="1"/>
    <col min="3" max="3" width="18.00390625" style="266" customWidth="1"/>
    <col min="4" max="4" width="17.421875" style="266" customWidth="1"/>
    <col min="5" max="5" width="17.57421875" style="266" bestFit="1" customWidth="1"/>
    <col min="6" max="6" width="19.421875" style="266" customWidth="1"/>
    <col min="7" max="7" width="15.8515625" style="266" customWidth="1"/>
    <col min="8" max="8" width="25.7109375" style="266" customWidth="1"/>
    <col min="9" max="10" width="15.421875" style="266" bestFit="1" customWidth="1"/>
    <col min="11" max="11" width="18.421875" style="266" customWidth="1"/>
  </cols>
  <sheetData>
    <row r="2" spans="2:8" ht="15.75">
      <c r="B2" s="28" t="s">
        <v>1151</v>
      </c>
      <c r="C2" s="271"/>
      <c r="D2" s="271"/>
      <c r="E2" s="271"/>
      <c r="F2" s="101"/>
      <c r="G2" s="101"/>
      <c r="H2" s="101"/>
    </row>
    <row r="3" spans="2:11" ht="15.75">
      <c r="B3" s="28" t="s">
        <v>1152</v>
      </c>
      <c r="C3" s="1"/>
      <c r="D3" s="1"/>
      <c r="E3" s="1"/>
      <c r="F3" s="101"/>
      <c r="G3" s="101"/>
      <c r="H3" s="101"/>
      <c r="J3" s="292"/>
      <c r="K3" s="271" t="s">
        <v>1673</v>
      </c>
    </row>
    <row r="6" spans="2:10" ht="15.75">
      <c r="B6" s="621" t="s">
        <v>1767</v>
      </c>
      <c r="C6" s="621"/>
      <c r="D6" s="621"/>
      <c r="E6" s="621"/>
      <c r="F6" s="621"/>
      <c r="G6" s="621"/>
      <c r="H6" s="621"/>
      <c r="I6" s="621"/>
      <c r="J6" s="274"/>
    </row>
    <row r="7" spans="2:10" ht="15.75">
      <c r="B7" s="293"/>
      <c r="C7" s="293"/>
      <c r="D7" s="293"/>
      <c r="E7" s="293"/>
      <c r="F7" s="293"/>
      <c r="G7" s="293"/>
      <c r="H7" s="293"/>
      <c r="I7" s="293"/>
      <c r="J7" s="293"/>
    </row>
    <row r="8" spans="2:11" ht="78.75">
      <c r="B8" s="295" t="s">
        <v>1674</v>
      </c>
      <c r="C8" s="279" t="s">
        <v>1737</v>
      </c>
      <c r="D8" s="279" t="s">
        <v>1675</v>
      </c>
      <c r="E8" s="279" t="s">
        <v>1676</v>
      </c>
      <c r="F8" s="279" t="s">
        <v>1677</v>
      </c>
      <c r="G8" s="279" t="s">
        <v>1678</v>
      </c>
      <c r="H8" s="279" t="s">
        <v>1734</v>
      </c>
      <c r="I8" s="279" t="s">
        <v>1745</v>
      </c>
      <c r="J8" s="279" t="s">
        <v>1736</v>
      </c>
      <c r="K8" s="294"/>
    </row>
    <row r="9" spans="2:11" ht="15.75">
      <c r="B9" s="295">
        <v>1</v>
      </c>
      <c r="C9" s="295">
        <v>2</v>
      </c>
      <c r="D9" s="279">
        <v>3</v>
      </c>
      <c r="E9" s="279">
        <v>4</v>
      </c>
      <c r="F9" s="295">
        <v>5</v>
      </c>
      <c r="G9" s="279">
        <v>6</v>
      </c>
      <c r="H9" s="279">
        <v>7</v>
      </c>
      <c r="I9" s="295">
        <v>8</v>
      </c>
      <c r="J9" s="279" t="s">
        <v>1735</v>
      </c>
      <c r="K9" s="294"/>
    </row>
    <row r="10" spans="2:10" ht="15.75">
      <c r="B10" s="296" t="s">
        <v>1738</v>
      </c>
      <c r="C10" s="296"/>
      <c r="D10" s="296" t="s">
        <v>1741</v>
      </c>
      <c r="E10" s="297"/>
      <c r="F10" s="297"/>
      <c r="G10" s="297"/>
      <c r="H10" s="297"/>
      <c r="I10" s="297"/>
      <c r="J10" s="297"/>
    </row>
    <row r="11" spans="2:10" ht="15.75">
      <c r="B11" s="296" t="s">
        <v>1739</v>
      </c>
      <c r="C11" s="296"/>
      <c r="D11" s="296" t="s">
        <v>1742</v>
      </c>
      <c r="E11" s="297"/>
      <c r="F11" s="297"/>
      <c r="G11" s="297"/>
      <c r="H11" s="297"/>
      <c r="I11" s="297"/>
      <c r="J11" s="297"/>
    </row>
    <row r="12" spans="2:10" ht="15.75">
      <c r="B12" s="296" t="s">
        <v>1740</v>
      </c>
      <c r="C12" s="296"/>
      <c r="D12" s="296" t="s">
        <v>1742</v>
      </c>
      <c r="E12" s="297"/>
      <c r="F12" s="297"/>
      <c r="G12" s="297"/>
      <c r="H12" s="297"/>
      <c r="I12" s="297"/>
      <c r="J12" s="297"/>
    </row>
    <row r="13" spans="2:10" ht="15.75">
      <c r="B13" s="296" t="s">
        <v>1739</v>
      </c>
      <c r="C13" s="296"/>
      <c r="D13" s="296" t="s">
        <v>1742</v>
      </c>
      <c r="E13" s="297"/>
      <c r="F13" s="297"/>
      <c r="G13" s="297"/>
      <c r="H13" s="297"/>
      <c r="I13" s="297"/>
      <c r="J13" s="297"/>
    </row>
    <row r="15" ht="15.75">
      <c r="B15" s="266" t="s">
        <v>1743</v>
      </c>
    </row>
    <row r="16" ht="15.75">
      <c r="B16" s="410" t="s">
        <v>1744</v>
      </c>
    </row>
    <row r="17" ht="15.75">
      <c r="B17" s="410" t="s">
        <v>1746</v>
      </c>
    </row>
    <row r="18" ht="15.75">
      <c r="B18" s="410"/>
    </row>
    <row r="19" ht="15.75">
      <c r="B19" s="410"/>
    </row>
    <row r="21" spans="2:12" ht="15.75">
      <c r="B21" s="298" t="s">
        <v>1824</v>
      </c>
      <c r="C21" s="298"/>
      <c r="D21" s="299"/>
      <c r="E21" s="299"/>
      <c r="F21" s="300" t="s">
        <v>1146</v>
      </c>
      <c r="H21" s="266" t="s">
        <v>1697</v>
      </c>
      <c r="J21" s="1"/>
      <c r="K21" s="1"/>
      <c r="L21" s="1"/>
    </row>
  </sheetData>
  <sheetProtection/>
  <mergeCells count="1">
    <mergeCell ref="B6:I6"/>
  </mergeCells>
  <printOptions/>
  <pageMargins left="0.7" right="0.7" top="0.75" bottom="0.75" header="0.3" footer="0.3"/>
  <pageSetup orientation="landscape" paperSize="9" scale="60" r:id="rId1"/>
</worksheet>
</file>

<file path=xl/worksheets/sheet13.xml><?xml version="1.0" encoding="utf-8"?>
<worksheet xmlns="http://schemas.openxmlformats.org/spreadsheetml/2006/main" xmlns:r="http://schemas.openxmlformats.org/officeDocument/2006/relationships">
  <dimension ref="B3:M65"/>
  <sheetViews>
    <sheetView view="pageBreakPreview" zoomScale="60" zoomScalePageLayoutView="0" workbookViewId="0" topLeftCell="A43">
      <selection activeCell="I50" sqref="I50"/>
    </sheetView>
  </sheetViews>
  <sheetFormatPr defaultColWidth="9.140625" defaultRowHeight="12.75"/>
  <cols>
    <col min="2" max="2" width="13.7109375" style="0" customWidth="1"/>
    <col min="3" max="3" width="17.7109375" style="0" customWidth="1"/>
    <col min="4" max="4" width="17.28125" style="0" customWidth="1"/>
    <col min="5" max="5" width="18.140625" style="0" customWidth="1"/>
    <col min="6" max="6" width="16.28125" style="0" customWidth="1"/>
    <col min="7" max="7" width="22.421875" style="0" customWidth="1"/>
  </cols>
  <sheetData>
    <row r="3" spans="2:7" ht="15.75">
      <c r="B3" s="28" t="s">
        <v>1151</v>
      </c>
      <c r="C3" s="271"/>
      <c r="G3" s="445" t="s">
        <v>1680</v>
      </c>
    </row>
    <row r="4" spans="2:3" ht="15.75">
      <c r="B4" s="28" t="s">
        <v>1152</v>
      </c>
      <c r="C4" s="1"/>
    </row>
    <row r="7" ht="12.75">
      <c r="B7" t="s">
        <v>1681</v>
      </c>
    </row>
    <row r="10" ht="13.5" thickBot="1">
      <c r="G10" s="413" t="s">
        <v>1110</v>
      </c>
    </row>
    <row r="11" spans="2:7" ht="12.75">
      <c r="B11" s="633" t="s">
        <v>1682</v>
      </c>
      <c r="C11" s="635" t="s">
        <v>1703</v>
      </c>
      <c r="D11" s="636"/>
      <c r="E11" s="636"/>
      <c r="F11" s="636"/>
      <c r="G11" s="637"/>
    </row>
    <row r="12" spans="2:7" ht="27.75" customHeight="1">
      <c r="B12" s="634"/>
      <c r="C12" s="638"/>
      <c r="D12" s="639"/>
      <c r="E12" s="639"/>
      <c r="F12" s="639"/>
      <c r="G12" s="640"/>
    </row>
    <row r="13" spans="2:7" ht="63">
      <c r="B13" s="634"/>
      <c r="C13" s="302" t="s">
        <v>1683</v>
      </c>
      <c r="D13" s="302" t="s">
        <v>1684</v>
      </c>
      <c r="E13" s="302" t="s">
        <v>1685</v>
      </c>
      <c r="F13" s="302" t="s">
        <v>1686</v>
      </c>
      <c r="G13" s="303" t="s">
        <v>1687</v>
      </c>
    </row>
    <row r="14" spans="2:7" ht="15.75">
      <c r="B14" s="301"/>
      <c r="C14" s="302">
        <v>1</v>
      </c>
      <c r="D14" s="302">
        <v>2</v>
      </c>
      <c r="E14" s="302">
        <v>3</v>
      </c>
      <c r="F14" s="302" t="s">
        <v>1688</v>
      </c>
      <c r="G14" s="303">
        <v>5</v>
      </c>
    </row>
    <row r="15" spans="2:7" ht="15.75">
      <c r="B15" s="304" t="s">
        <v>1689</v>
      </c>
      <c r="C15" s="305"/>
      <c r="D15" s="302"/>
      <c r="E15" s="297"/>
      <c r="F15" s="306"/>
      <c r="G15" s="307"/>
    </row>
    <row r="16" spans="2:7" ht="47.25">
      <c r="B16" s="308" t="s">
        <v>1690</v>
      </c>
      <c r="C16" s="305"/>
      <c r="D16" s="302"/>
      <c r="E16" s="297"/>
      <c r="F16" s="302"/>
      <c r="G16" s="307"/>
    </row>
    <row r="17" spans="2:7" ht="16.5" thickBot="1">
      <c r="B17" s="309" t="s">
        <v>1691</v>
      </c>
      <c r="C17" s="310"/>
      <c r="D17" s="311"/>
      <c r="E17" s="312"/>
      <c r="F17" s="311"/>
      <c r="G17" s="313"/>
    </row>
    <row r="19" ht="16.5" thickBot="1">
      <c r="F19" s="429" t="s">
        <v>1110</v>
      </c>
    </row>
    <row r="20" spans="2:6" ht="15.75">
      <c r="B20" s="645" t="s">
        <v>1756</v>
      </c>
      <c r="C20" s="646"/>
      <c r="D20" s="646"/>
      <c r="E20" s="646"/>
      <c r="F20" s="647"/>
    </row>
    <row r="21" spans="2:6" ht="15.75">
      <c r="B21" s="314"/>
      <c r="C21" s="302" t="s">
        <v>1748</v>
      </c>
      <c r="D21" s="302" t="s">
        <v>1749</v>
      </c>
      <c r="E21" s="302" t="s">
        <v>1750</v>
      </c>
      <c r="F21" s="414" t="s">
        <v>1751</v>
      </c>
    </row>
    <row r="22" spans="2:6" ht="15.75">
      <c r="B22" s="304" t="s">
        <v>1689</v>
      </c>
      <c r="C22" s="415"/>
      <c r="D22" s="415"/>
      <c r="E22" s="415"/>
      <c r="F22" s="416"/>
    </row>
    <row r="23" spans="2:6" ht="47.25">
      <c r="B23" s="417" t="s">
        <v>1690</v>
      </c>
      <c r="C23" s="418"/>
      <c r="D23" s="418"/>
      <c r="E23" s="419"/>
      <c r="F23" s="420"/>
    </row>
    <row r="24" spans="2:6" ht="16.5" thickBot="1">
      <c r="B24" s="309" t="s">
        <v>1691</v>
      </c>
      <c r="C24" s="421"/>
      <c r="D24" s="422"/>
      <c r="E24" s="423"/>
      <c r="F24" s="424"/>
    </row>
    <row r="25" ht="16.5" thickBot="1">
      <c r="G25" s="429" t="s">
        <v>1110</v>
      </c>
    </row>
    <row r="26" spans="2:7" ht="15.75">
      <c r="B26" s="645" t="s">
        <v>1757</v>
      </c>
      <c r="C26" s="646"/>
      <c r="D26" s="646"/>
      <c r="E26" s="646"/>
      <c r="F26" s="646"/>
      <c r="G26" s="647"/>
    </row>
    <row r="27" spans="2:7" ht="63">
      <c r="B27" s="304" t="s">
        <v>1682</v>
      </c>
      <c r="C27" s="302" t="s">
        <v>1683</v>
      </c>
      <c r="D27" s="302" t="s">
        <v>1684</v>
      </c>
      <c r="E27" s="302" t="s">
        <v>1685</v>
      </c>
      <c r="F27" s="302" t="s">
        <v>1686</v>
      </c>
      <c r="G27" s="303" t="s">
        <v>1752</v>
      </c>
    </row>
    <row r="28" spans="2:7" ht="15.75">
      <c r="B28" s="641" t="s">
        <v>1689</v>
      </c>
      <c r="C28" s="302">
        <v>1</v>
      </c>
      <c r="D28" s="302">
        <v>2</v>
      </c>
      <c r="E28" s="302">
        <v>3</v>
      </c>
      <c r="F28" s="302" t="s">
        <v>1688</v>
      </c>
      <c r="G28" s="303">
        <v>5</v>
      </c>
    </row>
    <row r="29" spans="2:7" ht="15.75">
      <c r="B29" s="642"/>
      <c r="C29" s="425"/>
      <c r="D29" s="425"/>
      <c r="E29" s="425"/>
      <c r="F29" s="425"/>
      <c r="G29" s="315"/>
    </row>
    <row r="30" spans="2:7" ht="47.25">
      <c r="B30" s="417" t="s">
        <v>1690</v>
      </c>
      <c r="C30" s="419"/>
      <c r="D30" s="419"/>
      <c r="E30" s="419"/>
      <c r="F30" s="419"/>
      <c r="G30" s="426"/>
    </row>
    <row r="31" spans="2:7" ht="16.5" thickBot="1">
      <c r="B31" s="309" t="s">
        <v>1691</v>
      </c>
      <c r="C31" s="421"/>
      <c r="D31" s="421"/>
      <c r="E31" s="421"/>
      <c r="F31" s="421"/>
      <c r="G31" s="313"/>
    </row>
    <row r="32" spans="2:7" ht="15.75">
      <c r="B32" s="430"/>
      <c r="C32" s="431"/>
      <c r="D32" s="431"/>
      <c r="E32" s="431"/>
      <c r="F32" s="431"/>
      <c r="G32" s="432"/>
    </row>
    <row r="33" ht="16.5" thickBot="1">
      <c r="G33" s="429" t="s">
        <v>1110</v>
      </c>
    </row>
    <row r="34" spans="2:7" ht="15.75">
      <c r="B34" s="645" t="s">
        <v>1758</v>
      </c>
      <c r="C34" s="646"/>
      <c r="D34" s="646"/>
      <c r="E34" s="646"/>
      <c r="F34" s="646"/>
      <c r="G34" s="647"/>
    </row>
    <row r="35" spans="2:7" ht="63">
      <c r="B35" s="314" t="s">
        <v>1682</v>
      </c>
      <c r="C35" s="302" t="s">
        <v>1683</v>
      </c>
      <c r="D35" s="302" t="s">
        <v>1684</v>
      </c>
      <c r="E35" s="302" t="s">
        <v>1685</v>
      </c>
      <c r="F35" s="302" t="s">
        <v>1686</v>
      </c>
      <c r="G35" s="303" t="s">
        <v>1753</v>
      </c>
    </row>
    <row r="36" spans="2:7" ht="15.75">
      <c r="B36" s="641" t="s">
        <v>1689</v>
      </c>
      <c r="C36" s="302">
        <v>1</v>
      </c>
      <c r="D36" s="302">
        <v>2</v>
      </c>
      <c r="E36" s="302">
        <v>3</v>
      </c>
      <c r="F36" s="302" t="s">
        <v>1688</v>
      </c>
      <c r="G36" s="303">
        <v>5</v>
      </c>
    </row>
    <row r="37" spans="2:7" ht="15.75">
      <c r="B37" s="642"/>
      <c r="C37" s="425"/>
      <c r="D37" s="425"/>
      <c r="E37" s="425"/>
      <c r="F37" s="425"/>
      <c r="G37" s="315"/>
    </row>
    <row r="38" spans="2:7" ht="47.25">
      <c r="B38" s="308" t="s">
        <v>1690</v>
      </c>
      <c r="C38" s="418"/>
      <c r="D38" s="418"/>
      <c r="E38" s="418"/>
      <c r="F38" s="419"/>
      <c r="G38" s="426"/>
    </row>
    <row r="39" spans="2:7" ht="16.5" thickBot="1">
      <c r="B39" s="427" t="s">
        <v>1691</v>
      </c>
      <c r="C39" s="428"/>
      <c r="D39" s="428"/>
      <c r="E39" s="428"/>
      <c r="F39" s="421"/>
      <c r="G39" s="313"/>
    </row>
    <row r="41" ht="16.5" thickBot="1">
      <c r="G41" s="429" t="s">
        <v>1110</v>
      </c>
    </row>
    <row r="42" spans="2:7" ht="15.75">
      <c r="B42" s="645" t="s">
        <v>1759</v>
      </c>
      <c r="C42" s="646"/>
      <c r="D42" s="646"/>
      <c r="E42" s="646"/>
      <c r="F42" s="646"/>
      <c r="G42" s="647"/>
    </row>
    <row r="43" spans="2:7" ht="63">
      <c r="B43" s="314" t="s">
        <v>1682</v>
      </c>
      <c r="C43" s="302" t="s">
        <v>1683</v>
      </c>
      <c r="D43" s="302" t="s">
        <v>1684</v>
      </c>
      <c r="E43" s="302" t="s">
        <v>1685</v>
      </c>
      <c r="F43" s="302" t="s">
        <v>1686</v>
      </c>
      <c r="G43" s="303" t="s">
        <v>1754</v>
      </c>
    </row>
    <row r="44" spans="2:7" ht="15.75">
      <c r="B44" s="641" t="s">
        <v>1689</v>
      </c>
      <c r="C44" s="302">
        <v>1</v>
      </c>
      <c r="D44" s="302">
        <v>2</v>
      </c>
      <c r="E44" s="302">
        <v>3</v>
      </c>
      <c r="F44" s="302" t="s">
        <v>1688</v>
      </c>
      <c r="G44" s="303">
        <v>5</v>
      </c>
    </row>
    <row r="45" spans="2:7" ht="15.75">
      <c r="B45" s="642"/>
      <c r="C45" s="425"/>
      <c r="D45" s="425"/>
      <c r="E45" s="425"/>
      <c r="F45" s="425"/>
      <c r="G45" s="315"/>
    </row>
    <row r="46" spans="2:7" ht="47.25">
      <c r="B46" s="308" t="s">
        <v>1692</v>
      </c>
      <c r="C46" s="419"/>
      <c r="D46" s="419"/>
      <c r="E46" s="419"/>
      <c r="F46" s="419"/>
      <c r="G46" s="426"/>
    </row>
    <row r="47" spans="2:7" ht="16.5" thickBot="1">
      <c r="B47" s="427" t="s">
        <v>1691</v>
      </c>
      <c r="C47" s="421"/>
      <c r="D47" s="421"/>
      <c r="E47" s="421"/>
      <c r="F47" s="421"/>
      <c r="G47" s="313"/>
    </row>
    <row r="49" ht="16.5" thickBot="1">
      <c r="G49" s="429" t="s">
        <v>1110</v>
      </c>
    </row>
    <row r="50" spans="2:7" ht="15.75">
      <c r="B50" s="645" t="s">
        <v>1760</v>
      </c>
      <c r="C50" s="646"/>
      <c r="D50" s="646"/>
      <c r="E50" s="646"/>
      <c r="F50" s="646"/>
      <c r="G50" s="647"/>
    </row>
    <row r="51" spans="2:7" ht="63">
      <c r="B51" s="314" t="s">
        <v>1682</v>
      </c>
      <c r="C51" s="302" t="s">
        <v>1683</v>
      </c>
      <c r="D51" s="302" t="s">
        <v>1684</v>
      </c>
      <c r="E51" s="302" t="s">
        <v>1685</v>
      </c>
      <c r="F51" s="302" t="s">
        <v>1686</v>
      </c>
      <c r="G51" s="303" t="s">
        <v>1755</v>
      </c>
    </row>
    <row r="52" spans="2:7" ht="15.75">
      <c r="B52" s="641" t="s">
        <v>1689</v>
      </c>
      <c r="C52" s="302">
        <v>1</v>
      </c>
      <c r="D52" s="302">
        <v>2</v>
      </c>
      <c r="E52" s="302">
        <v>3</v>
      </c>
      <c r="F52" s="302" t="s">
        <v>1688</v>
      </c>
      <c r="G52" s="303">
        <v>5</v>
      </c>
    </row>
    <row r="53" spans="2:7" ht="15.75">
      <c r="B53" s="642"/>
      <c r="C53" s="425"/>
      <c r="D53" s="425"/>
      <c r="E53" s="425"/>
      <c r="F53" s="425"/>
      <c r="G53" s="315"/>
    </row>
    <row r="54" spans="2:7" ht="47.25">
      <c r="B54" s="417" t="s">
        <v>1690</v>
      </c>
      <c r="C54" s="419"/>
      <c r="D54" s="418"/>
      <c r="E54" s="419"/>
      <c r="F54" s="418"/>
      <c r="G54" s="426"/>
    </row>
    <row r="55" spans="2:7" ht="16.5" thickBot="1">
      <c r="B55" s="309" t="s">
        <v>1691</v>
      </c>
      <c r="C55" s="421"/>
      <c r="D55" s="428"/>
      <c r="E55" s="421"/>
      <c r="F55" s="428"/>
      <c r="G55" s="313"/>
    </row>
    <row r="59" spans="2:11" s="435" customFormat="1" ht="20.25" customHeight="1">
      <c r="B59" s="643" t="s">
        <v>1762</v>
      </c>
      <c r="C59" s="643"/>
      <c r="D59" s="643"/>
      <c r="E59" s="643"/>
      <c r="F59" s="643"/>
      <c r="G59" s="643"/>
      <c r="H59" s="644"/>
      <c r="I59" s="644"/>
      <c r="J59" s="644"/>
      <c r="K59" s="644"/>
    </row>
    <row r="60" spans="2:11" s="435" customFormat="1" ht="20.25" customHeight="1">
      <c r="B60" s="433" t="s">
        <v>1763</v>
      </c>
      <c r="C60" s="433"/>
      <c r="D60" s="433"/>
      <c r="E60" s="433"/>
      <c r="F60" s="433"/>
      <c r="G60" s="433"/>
      <c r="H60" s="434"/>
      <c r="I60" s="434"/>
      <c r="J60" s="434"/>
      <c r="K60" s="434"/>
    </row>
    <row r="61" spans="2:11" s="435" customFormat="1" ht="20.25" customHeight="1">
      <c r="B61" s="433"/>
      <c r="C61" s="433"/>
      <c r="D61" s="433"/>
      <c r="E61" s="433"/>
      <c r="F61" s="433"/>
      <c r="G61" s="433"/>
      <c r="H61" s="434"/>
      <c r="I61" s="434"/>
      <c r="J61" s="434"/>
      <c r="K61" s="434"/>
    </row>
    <row r="62" spans="2:9" ht="12.75">
      <c r="B62" s="316"/>
      <c r="C62" s="317"/>
      <c r="D62" s="317"/>
      <c r="E62" s="317"/>
      <c r="F62" s="317"/>
      <c r="G62" s="317"/>
      <c r="H62" s="6"/>
      <c r="I62" s="6"/>
    </row>
    <row r="63" spans="2:13" ht="15.75">
      <c r="B63" s="266" t="s">
        <v>1823</v>
      </c>
      <c r="C63" s="266"/>
      <c r="D63" s="266"/>
      <c r="E63" s="266"/>
      <c r="F63" s="270" t="s">
        <v>1761</v>
      </c>
      <c r="G63" s="270"/>
      <c r="M63" s="27"/>
    </row>
    <row r="64" spans="2:7" ht="15.75">
      <c r="B64" s="266"/>
      <c r="C64" s="266"/>
      <c r="D64" s="266"/>
      <c r="E64" s="267" t="s">
        <v>1660</v>
      </c>
      <c r="F64" s="266"/>
      <c r="G64" s="266"/>
    </row>
    <row r="65" spans="2:7" ht="15.75">
      <c r="B65" s="266"/>
      <c r="C65" s="266"/>
      <c r="D65" s="266"/>
      <c r="E65" s="266"/>
      <c r="F65" s="266"/>
      <c r="G65" s="266"/>
    </row>
  </sheetData>
  <sheetProtection/>
  <mergeCells count="12">
    <mergeCell ref="B44:B45"/>
    <mergeCell ref="B50:G50"/>
    <mergeCell ref="B11:B13"/>
    <mergeCell ref="C11:G12"/>
    <mergeCell ref="B52:B53"/>
    <mergeCell ref="B59:K59"/>
    <mergeCell ref="B20:F20"/>
    <mergeCell ref="B26:G26"/>
    <mergeCell ref="B28:B29"/>
    <mergeCell ref="B34:G34"/>
    <mergeCell ref="B36:B37"/>
    <mergeCell ref="B42:G42"/>
  </mergeCells>
  <printOptions/>
  <pageMargins left="0.7" right="0.7" top="0.75" bottom="0.75" header="0.3" footer="0.3"/>
  <pageSetup orientation="portrait" paperSize="9" scale="59" r:id="rId1"/>
  <rowBreaks count="1" manualBreakCount="1">
    <brk id="40" max="255" man="1"/>
  </rowBreak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287"/>
  <sheetViews>
    <sheetView view="pageBreakPreview" zoomScaleSheetLayoutView="100" zoomScalePageLayoutView="0" workbookViewId="0" topLeftCell="A277">
      <selection activeCell="J17" sqref="J17"/>
    </sheetView>
  </sheetViews>
  <sheetFormatPr defaultColWidth="9.140625" defaultRowHeight="12.75"/>
  <cols>
    <col min="2" max="2" width="9.00390625" style="0" customWidth="1"/>
    <col min="3" max="3" width="30.7109375" style="0" customWidth="1"/>
    <col min="4" max="4" width="15.7109375" style="214" customWidth="1"/>
    <col min="5" max="5" width="17.421875" style="215" customWidth="1"/>
    <col min="6" max="7" width="15.7109375" style="214" customWidth="1"/>
    <col min="8" max="8" width="15.421875" style="239" customWidth="1"/>
    <col min="9" max="9" width="17.421875" style="18" customWidth="1"/>
    <col min="10" max="10" width="9.140625" style="17" customWidth="1"/>
    <col min="11" max="16384" width="9.140625" style="3" customWidth="1"/>
  </cols>
  <sheetData>
    <row r="2" spans="1:7" ht="15.75">
      <c r="A2" s="101"/>
      <c r="B2" s="101"/>
      <c r="C2" s="101"/>
      <c r="D2" s="216"/>
      <c r="E2" s="220"/>
      <c r="F2" s="216"/>
      <c r="G2" s="216"/>
    </row>
    <row r="3" spans="1:10" s="1" customFormat="1" ht="24" customHeight="1">
      <c r="A3" s="101"/>
      <c r="B3" s="101"/>
      <c r="C3" s="101"/>
      <c r="D3" s="216"/>
      <c r="E3" s="220"/>
      <c r="F3" s="216"/>
      <c r="G3" s="216"/>
      <c r="H3" s="239"/>
      <c r="I3" s="233"/>
      <c r="J3" s="2"/>
    </row>
    <row r="4" spans="1:9" ht="15.75">
      <c r="A4" s="234" t="s">
        <v>23</v>
      </c>
      <c r="B4" s="235"/>
      <c r="C4" s="235" t="s">
        <v>24</v>
      </c>
      <c r="D4" s="216"/>
      <c r="E4" s="220"/>
      <c r="F4" s="216"/>
      <c r="G4" s="216"/>
      <c r="I4" s="236"/>
    </row>
    <row r="5" spans="1:9" ht="15.75">
      <c r="A5" s="234" t="s">
        <v>1108</v>
      </c>
      <c r="B5" s="235"/>
      <c r="C5" s="235"/>
      <c r="D5" s="216"/>
      <c r="E5" s="220"/>
      <c r="F5" s="216"/>
      <c r="G5" s="216"/>
      <c r="I5" s="236"/>
    </row>
    <row r="6" spans="1:9" ht="15.75">
      <c r="A6" s="234"/>
      <c r="B6" s="235"/>
      <c r="C6" s="235"/>
      <c r="D6" s="216"/>
      <c r="E6" s="220"/>
      <c r="F6" s="216"/>
      <c r="G6" s="216"/>
      <c r="H6" s="240" t="s">
        <v>1652</v>
      </c>
      <c r="I6" s="236"/>
    </row>
    <row r="7" spans="1:9" ht="15.75">
      <c r="A7" s="237"/>
      <c r="B7" s="235"/>
      <c r="C7" s="235"/>
      <c r="D7" s="216"/>
      <c r="E7" s="220"/>
      <c r="F7" s="216"/>
      <c r="G7" s="216"/>
      <c r="I7" s="236"/>
    </row>
    <row r="8" spans="1:9" ht="15.75">
      <c r="A8" s="542" t="s">
        <v>25</v>
      </c>
      <c r="B8" s="542"/>
      <c r="C8" s="542"/>
      <c r="D8" s="542"/>
      <c r="E8" s="542"/>
      <c r="F8" s="542"/>
      <c r="G8" s="542"/>
      <c r="I8" s="236"/>
    </row>
    <row r="9" spans="1:9" ht="15.75">
      <c r="A9" s="548" t="s">
        <v>1838</v>
      </c>
      <c r="B9" s="548"/>
      <c r="C9" s="548"/>
      <c r="D9" s="548"/>
      <c r="E9" s="548"/>
      <c r="F9" s="548"/>
      <c r="G9" s="548"/>
      <c r="I9" s="236"/>
    </row>
    <row r="10" spans="1:9" ht="15.75">
      <c r="A10" s="7"/>
      <c r="H10" s="250"/>
      <c r="I10" s="61"/>
    </row>
    <row r="11" spans="1:9" ht="15.75">
      <c r="A11" s="549" t="s">
        <v>1107</v>
      </c>
      <c r="B11" s="549"/>
      <c r="C11" s="549"/>
      <c r="D11" s="549"/>
      <c r="E11" s="549"/>
      <c r="F11" s="549"/>
      <c r="G11" s="549"/>
      <c r="H11" s="250" t="s">
        <v>526</v>
      </c>
      <c r="I11" s="61"/>
    </row>
    <row r="12" spans="1:10" s="228" customFormat="1" ht="12.75">
      <c r="A12" s="529" t="s">
        <v>26</v>
      </c>
      <c r="B12" s="529" t="s">
        <v>27</v>
      </c>
      <c r="C12" s="529" t="s">
        <v>28</v>
      </c>
      <c r="D12" s="530" t="s">
        <v>1714</v>
      </c>
      <c r="E12" s="533" t="s">
        <v>1715</v>
      </c>
      <c r="F12" s="536" t="s">
        <v>1707</v>
      </c>
      <c r="G12" s="537"/>
      <c r="H12" s="545" t="s">
        <v>1839</v>
      </c>
      <c r="I12" s="226"/>
      <c r="J12" s="227"/>
    </row>
    <row r="13" spans="1:10" s="232" customFormat="1" ht="12.75">
      <c r="A13" s="529"/>
      <c r="B13" s="529"/>
      <c r="C13" s="529"/>
      <c r="D13" s="531"/>
      <c r="E13" s="534"/>
      <c r="F13" s="546" t="s">
        <v>4</v>
      </c>
      <c r="G13" s="546" t="s">
        <v>5</v>
      </c>
      <c r="H13" s="545"/>
      <c r="I13" s="230"/>
      <c r="J13" s="231"/>
    </row>
    <row r="14" spans="1:10" s="232" customFormat="1" ht="48.75" customHeight="1">
      <c r="A14" s="529"/>
      <c r="B14" s="529"/>
      <c r="C14" s="529"/>
      <c r="D14" s="532"/>
      <c r="E14" s="535"/>
      <c r="F14" s="547"/>
      <c r="G14" s="547"/>
      <c r="H14" s="545"/>
      <c r="I14" s="230"/>
      <c r="J14" s="231"/>
    </row>
    <row r="15" spans="1:10" s="294" customFormat="1" ht="15.75">
      <c r="A15" s="366">
        <v>1</v>
      </c>
      <c r="B15" s="366">
        <v>2</v>
      </c>
      <c r="C15" s="366">
        <v>3</v>
      </c>
      <c r="D15" s="367">
        <v>4</v>
      </c>
      <c r="E15" s="367">
        <v>5</v>
      </c>
      <c r="F15" s="367">
        <v>6</v>
      </c>
      <c r="G15" s="367">
        <v>7</v>
      </c>
      <c r="H15" s="368">
        <v>8</v>
      </c>
      <c r="I15" s="61"/>
      <c r="J15" s="369"/>
    </row>
    <row r="16" spans="1:8" ht="15.75">
      <c r="A16" s="22" t="s">
        <v>29</v>
      </c>
      <c r="B16" s="22"/>
      <c r="C16" s="8" t="s">
        <v>30</v>
      </c>
      <c r="D16" s="217"/>
      <c r="E16" s="218"/>
      <c r="F16" s="219"/>
      <c r="G16" s="219"/>
      <c r="H16" s="198"/>
    </row>
    <row r="17" spans="1:8" ht="15.75" customHeight="1">
      <c r="A17" s="481" t="s">
        <v>31</v>
      </c>
      <c r="B17" s="482">
        <v>0</v>
      </c>
      <c r="C17" s="23" t="s">
        <v>32</v>
      </c>
      <c r="D17" s="504">
        <f>SUM(D19)</f>
        <v>21813</v>
      </c>
      <c r="E17" s="504">
        <f>SUM(E19)</f>
        <v>12005</v>
      </c>
      <c r="F17" s="504">
        <f>SUM(F19)</f>
        <v>6770</v>
      </c>
      <c r="G17" s="504">
        <f>SUM(G19)</f>
        <v>3586</v>
      </c>
      <c r="H17" s="538">
        <f>SUM(G17/E17*100)</f>
        <v>29.87088713036235</v>
      </c>
    </row>
    <row r="18" spans="1:8" ht="15.75" customHeight="1">
      <c r="A18" s="481"/>
      <c r="B18" s="482"/>
      <c r="C18" s="23" t="s">
        <v>33</v>
      </c>
      <c r="D18" s="504"/>
      <c r="E18" s="504"/>
      <c r="F18" s="504"/>
      <c r="G18" s="504"/>
      <c r="H18" s="539"/>
    </row>
    <row r="19" spans="1:8" ht="24">
      <c r="A19" s="481" t="s">
        <v>34</v>
      </c>
      <c r="B19" s="482">
        <v>10000</v>
      </c>
      <c r="C19" s="23" t="s">
        <v>35</v>
      </c>
      <c r="D19" s="504">
        <f>SUM(D21+D26+D38)</f>
        <v>21813</v>
      </c>
      <c r="E19" s="504">
        <f>SUM(E21+E26+E38)</f>
        <v>12005</v>
      </c>
      <c r="F19" s="504">
        <f>SUM(F21+F26+F38)</f>
        <v>6770</v>
      </c>
      <c r="G19" s="504">
        <f>SUM(G21+G26+G38)</f>
        <v>3586</v>
      </c>
      <c r="H19" s="538">
        <f>SUM(G19/E19*100)</f>
        <v>29.87088713036235</v>
      </c>
    </row>
    <row r="20" spans="1:8" ht="24">
      <c r="A20" s="481"/>
      <c r="B20" s="482"/>
      <c r="C20" s="23" t="s">
        <v>36</v>
      </c>
      <c r="D20" s="504"/>
      <c r="E20" s="504"/>
      <c r="F20" s="504"/>
      <c r="G20" s="504"/>
      <c r="H20" s="539"/>
    </row>
    <row r="21" spans="1:8" ht="15.75" customHeight="1">
      <c r="A21" s="481" t="s">
        <v>37</v>
      </c>
      <c r="B21" s="482">
        <v>11000</v>
      </c>
      <c r="C21" s="23" t="s">
        <v>38</v>
      </c>
      <c r="D21" s="504">
        <f>SUM(D23:D25)</f>
        <v>20193</v>
      </c>
      <c r="E21" s="504">
        <f>SUM(E23:E25)</f>
        <v>7267</v>
      </c>
      <c r="F21" s="504">
        <f>SUM(F23:F25)</f>
        <v>2942</v>
      </c>
      <c r="G21" s="504">
        <f>SUM(G23:G25)</f>
        <v>1481</v>
      </c>
      <c r="H21" s="538">
        <f>SUM(G21/E21*100)</f>
        <v>20.379799091784783</v>
      </c>
    </row>
    <row r="22" spans="1:8" ht="15.75" customHeight="1">
      <c r="A22" s="481"/>
      <c r="B22" s="482"/>
      <c r="C22" s="23" t="s">
        <v>39</v>
      </c>
      <c r="D22" s="504"/>
      <c r="E22" s="504"/>
      <c r="F22" s="504"/>
      <c r="G22" s="504"/>
      <c r="H22" s="539"/>
    </row>
    <row r="23" spans="1:8" ht="33">
      <c r="A23" s="11" t="s">
        <v>40</v>
      </c>
      <c r="B23" s="9">
        <v>11100</v>
      </c>
      <c r="C23" s="12" t="s">
        <v>41</v>
      </c>
      <c r="D23" s="207">
        <v>3376</v>
      </c>
      <c r="E23" s="207">
        <v>1098</v>
      </c>
      <c r="F23" s="207">
        <v>848</v>
      </c>
      <c r="G23" s="207">
        <v>102</v>
      </c>
      <c r="H23" s="251">
        <f>SUM(G23/E23*100)</f>
        <v>9.289617486338798</v>
      </c>
    </row>
    <row r="24" spans="1:8" ht="33">
      <c r="A24" s="11" t="s">
        <v>42</v>
      </c>
      <c r="B24" s="9">
        <v>11200</v>
      </c>
      <c r="C24" s="12" t="s">
        <v>43</v>
      </c>
      <c r="D24" s="207">
        <v>8448</v>
      </c>
      <c r="E24" s="207">
        <v>1444</v>
      </c>
      <c r="F24" s="207">
        <v>1294</v>
      </c>
      <c r="G24" s="207">
        <v>1011</v>
      </c>
      <c r="H24" s="251">
        <f>SUM(G24/E24*100)</f>
        <v>70.01385041551247</v>
      </c>
    </row>
    <row r="25" spans="1:8" ht="33">
      <c r="A25" s="11" t="s">
        <v>44</v>
      </c>
      <c r="B25" s="9">
        <v>11300</v>
      </c>
      <c r="C25" s="12" t="s">
        <v>45</v>
      </c>
      <c r="D25" s="207">
        <v>8369</v>
      </c>
      <c r="E25" s="207">
        <v>4725</v>
      </c>
      <c r="F25" s="207">
        <v>800</v>
      </c>
      <c r="G25" s="207">
        <v>368</v>
      </c>
      <c r="H25" s="251">
        <f>SUM(G25/E25*100)</f>
        <v>7.788359788359789</v>
      </c>
    </row>
    <row r="26" spans="1:8" ht="33">
      <c r="A26" s="21" t="s">
        <v>46</v>
      </c>
      <c r="B26" s="22">
        <v>12000</v>
      </c>
      <c r="C26" s="23" t="s">
        <v>47</v>
      </c>
      <c r="D26" s="204">
        <f>SUM(D27)</f>
        <v>1418</v>
      </c>
      <c r="E26" s="379">
        <f>SUM(E27)</f>
        <v>4738</v>
      </c>
      <c r="F26" s="379">
        <f>SUM(F27)</f>
        <v>3828</v>
      </c>
      <c r="G26" s="462">
        <f>SUM(G27)</f>
        <v>2105</v>
      </c>
      <c r="H26" s="251">
        <f>SUM(G26/E26*100)</f>
        <v>44.42802870409455</v>
      </c>
    </row>
    <row r="27" spans="1:8" ht="33">
      <c r="A27" s="11" t="s">
        <v>48</v>
      </c>
      <c r="B27" s="9">
        <v>12100</v>
      </c>
      <c r="C27" s="12" t="s">
        <v>49</v>
      </c>
      <c r="D27" s="207">
        <v>1418</v>
      </c>
      <c r="E27" s="207">
        <v>4738</v>
      </c>
      <c r="F27" s="207">
        <v>3828</v>
      </c>
      <c r="G27" s="207">
        <v>2105</v>
      </c>
      <c r="H27" s="251">
        <f>SUM(G27/E27*100)</f>
        <v>44.42802870409455</v>
      </c>
    </row>
    <row r="28" spans="1:8" ht="33">
      <c r="A28" s="21" t="s">
        <v>50</v>
      </c>
      <c r="B28" s="22">
        <v>13000</v>
      </c>
      <c r="C28" s="23" t="s">
        <v>51</v>
      </c>
      <c r="D28" s="204"/>
      <c r="E28" s="207"/>
      <c r="F28" s="207"/>
      <c r="G28" s="207"/>
      <c r="H28" s="251"/>
    </row>
    <row r="29" spans="1:8" ht="33">
      <c r="A29" s="11" t="s">
        <v>52</v>
      </c>
      <c r="B29" s="9">
        <v>13100</v>
      </c>
      <c r="C29" s="12" t="s">
        <v>53</v>
      </c>
      <c r="D29" s="207"/>
      <c r="E29" s="207"/>
      <c r="F29" s="207"/>
      <c r="G29" s="207"/>
      <c r="H29" s="251"/>
    </row>
    <row r="30" spans="1:8" ht="15.75">
      <c r="A30" s="481" t="s">
        <v>54</v>
      </c>
      <c r="B30" s="482">
        <v>14000</v>
      </c>
      <c r="C30" s="23" t="s">
        <v>55</v>
      </c>
      <c r="D30" s="504"/>
      <c r="E30" s="527"/>
      <c r="F30" s="527"/>
      <c r="G30" s="527"/>
      <c r="H30" s="512"/>
    </row>
    <row r="31" spans="1:8" ht="15.75">
      <c r="A31" s="481"/>
      <c r="B31" s="482"/>
      <c r="C31" s="23" t="s">
        <v>56</v>
      </c>
      <c r="D31" s="504"/>
      <c r="E31" s="527"/>
      <c r="F31" s="527"/>
      <c r="G31" s="527"/>
      <c r="H31" s="513"/>
    </row>
    <row r="32" spans="1:8" ht="33">
      <c r="A32" s="11" t="s">
        <v>57</v>
      </c>
      <c r="B32" s="9">
        <v>14100</v>
      </c>
      <c r="C32" s="12" t="s">
        <v>58</v>
      </c>
      <c r="D32" s="207"/>
      <c r="E32" s="207"/>
      <c r="F32" s="207"/>
      <c r="G32" s="207"/>
      <c r="H32" s="251"/>
    </row>
    <row r="33" spans="1:8" ht="33">
      <c r="A33" s="11" t="s">
        <v>59</v>
      </c>
      <c r="B33" s="9">
        <v>14200</v>
      </c>
      <c r="C33" s="12" t="s">
        <v>60</v>
      </c>
      <c r="D33" s="207"/>
      <c r="E33" s="207"/>
      <c r="F33" s="207"/>
      <c r="G33" s="207"/>
      <c r="H33" s="251"/>
    </row>
    <row r="34" spans="1:8" ht="33">
      <c r="A34" s="11" t="s">
        <v>61</v>
      </c>
      <c r="B34" s="9">
        <v>14300</v>
      </c>
      <c r="C34" s="12" t="s">
        <v>62</v>
      </c>
      <c r="D34" s="207"/>
      <c r="E34" s="207"/>
      <c r="F34" s="207"/>
      <c r="G34" s="207"/>
      <c r="H34" s="251"/>
    </row>
    <row r="35" spans="1:8" ht="36">
      <c r="A35" s="21" t="s">
        <v>63</v>
      </c>
      <c r="B35" s="22">
        <v>15000</v>
      </c>
      <c r="C35" s="23" t="s">
        <v>64</v>
      </c>
      <c r="D35" s="204"/>
      <c r="E35" s="207"/>
      <c r="F35" s="207"/>
      <c r="G35" s="207"/>
      <c r="H35" s="251"/>
    </row>
    <row r="36" spans="1:8" ht="33">
      <c r="A36" s="11" t="s">
        <v>65</v>
      </c>
      <c r="B36" s="9">
        <v>15100</v>
      </c>
      <c r="C36" s="12" t="s">
        <v>66</v>
      </c>
      <c r="D36" s="207"/>
      <c r="E36" s="207"/>
      <c r="F36" s="207"/>
      <c r="G36" s="207"/>
      <c r="H36" s="251"/>
    </row>
    <row r="37" spans="1:8" ht="33">
      <c r="A37" s="11" t="s">
        <v>67</v>
      </c>
      <c r="B37" s="9">
        <v>15200</v>
      </c>
      <c r="C37" s="12" t="s">
        <v>68</v>
      </c>
      <c r="D37" s="207"/>
      <c r="E37" s="207"/>
      <c r="F37" s="207"/>
      <c r="G37" s="207"/>
      <c r="H37" s="251"/>
    </row>
    <row r="38" spans="1:8" ht="33">
      <c r="A38" s="21" t="s">
        <v>69</v>
      </c>
      <c r="B38" s="22">
        <v>16000</v>
      </c>
      <c r="C38" s="23" t="s">
        <v>70</v>
      </c>
      <c r="D38" s="207">
        <f>SUM(D39)</f>
        <v>202</v>
      </c>
      <c r="E38" s="207"/>
      <c r="F38" s="207"/>
      <c r="G38" s="207"/>
      <c r="H38" s="251"/>
    </row>
    <row r="39" spans="1:8" ht="33">
      <c r="A39" s="11" t="s">
        <v>71</v>
      </c>
      <c r="B39" s="9">
        <v>16100</v>
      </c>
      <c r="C39" s="12" t="s">
        <v>72</v>
      </c>
      <c r="D39" s="207">
        <v>202</v>
      </c>
      <c r="E39" s="207"/>
      <c r="F39" s="207"/>
      <c r="G39" s="207"/>
      <c r="H39" s="251"/>
    </row>
    <row r="40" spans="1:8" ht="33">
      <c r="A40" s="21" t="s">
        <v>73</v>
      </c>
      <c r="B40" s="22">
        <v>20000</v>
      </c>
      <c r="C40" s="23" t="s">
        <v>74</v>
      </c>
      <c r="D40" s="204"/>
      <c r="E40" s="207"/>
      <c r="F40" s="207"/>
      <c r="G40" s="207"/>
      <c r="H40" s="251"/>
    </row>
    <row r="41" spans="1:8" ht="33">
      <c r="A41" s="21" t="s">
        <v>75</v>
      </c>
      <c r="B41" s="22">
        <v>21000</v>
      </c>
      <c r="C41" s="23" t="s">
        <v>76</v>
      </c>
      <c r="D41" s="204"/>
      <c r="E41" s="207"/>
      <c r="F41" s="207"/>
      <c r="G41" s="207"/>
      <c r="H41" s="251"/>
    </row>
    <row r="42" spans="1:8" ht="33">
      <c r="A42" s="11" t="s">
        <v>77</v>
      </c>
      <c r="B42" s="9">
        <v>21100</v>
      </c>
      <c r="C42" s="12" t="s">
        <v>78</v>
      </c>
      <c r="D42" s="207"/>
      <c r="E42" s="207"/>
      <c r="F42" s="207"/>
      <c r="G42" s="207"/>
      <c r="H42" s="251"/>
    </row>
    <row r="43" spans="1:8" ht="33">
      <c r="A43" s="11" t="s">
        <v>79</v>
      </c>
      <c r="B43" s="9">
        <v>21200</v>
      </c>
      <c r="C43" s="12" t="s">
        <v>80</v>
      </c>
      <c r="D43" s="207"/>
      <c r="E43" s="207"/>
      <c r="F43" s="207"/>
      <c r="G43" s="207"/>
      <c r="H43" s="251"/>
    </row>
    <row r="44" spans="1:8" ht="33">
      <c r="A44" s="11" t="s">
        <v>81</v>
      </c>
      <c r="B44" s="9">
        <v>21300</v>
      </c>
      <c r="C44" s="12" t="s">
        <v>82</v>
      </c>
      <c r="D44" s="207"/>
      <c r="E44" s="207"/>
      <c r="F44" s="207"/>
      <c r="G44" s="207"/>
      <c r="H44" s="251"/>
    </row>
    <row r="45" spans="1:8" ht="24">
      <c r="A45" s="481" t="s">
        <v>83</v>
      </c>
      <c r="B45" s="482">
        <v>22000</v>
      </c>
      <c r="C45" s="23" t="s">
        <v>84</v>
      </c>
      <c r="D45" s="504"/>
      <c r="E45" s="527"/>
      <c r="F45" s="527"/>
      <c r="G45" s="527"/>
      <c r="H45" s="512"/>
    </row>
    <row r="46" spans="1:8" ht="15.75">
      <c r="A46" s="481"/>
      <c r="B46" s="482"/>
      <c r="C46" s="23" t="s">
        <v>85</v>
      </c>
      <c r="D46" s="504"/>
      <c r="E46" s="527"/>
      <c r="F46" s="527"/>
      <c r="G46" s="527"/>
      <c r="H46" s="513"/>
    </row>
    <row r="47" spans="1:8" ht="33">
      <c r="A47" s="11" t="s">
        <v>86</v>
      </c>
      <c r="B47" s="9">
        <v>22100</v>
      </c>
      <c r="C47" s="12" t="s">
        <v>87</v>
      </c>
      <c r="D47" s="207"/>
      <c r="E47" s="207"/>
      <c r="F47" s="207"/>
      <c r="G47" s="207"/>
      <c r="H47" s="251"/>
    </row>
    <row r="48" spans="1:8" ht="33">
      <c r="A48" s="11" t="s">
        <v>88</v>
      </c>
      <c r="B48" s="9">
        <v>22200</v>
      </c>
      <c r="C48" s="12" t="s">
        <v>89</v>
      </c>
      <c r="D48" s="207"/>
      <c r="E48" s="207"/>
      <c r="F48" s="207"/>
      <c r="G48" s="207"/>
      <c r="H48" s="251"/>
    </row>
    <row r="49" spans="1:8" ht="15.75">
      <c r="A49" s="481" t="s">
        <v>90</v>
      </c>
      <c r="B49" s="482">
        <v>100000</v>
      </c>
      <c r="C49" s="23" t="s">
        <v>91</v>
      </c>
      <c r="D49" s="504">
        <f>SUM(D72+D91)</f>
        <v>9152</v>
      </c>
      <c r="E49" s="525">
        <f>SUM(E83+E91+E85+E73)</f>
        <v>230</v>
      </c>
      <c r="F49" s="525"/>
      <c r="G49" s="528">
        <f>SUM(G72+G91)</f>
        <v>14225</v>
      </c>
      <c r="H49" s="538">
        <f>SUM(G49/E49*100)</f>
        <v>6184.782608695652</v>
      </c>
    </row>
    <row r="50" spans="1:8" ht="15.75">
      <c r="A50" s="481"/>
      <c r="B50" s="482"/>
      <c r="C50" s="23" t="s">
        <v>92</v>
      </c>
      <c r="D50" s="504"/>
      <c r="E50" s="526"/>
      <c r="F50" s="526"/>
      <c r="G50" s="528"/>
      <c r="H50" s="539"/>
    </row>
    <row r="51" spans="1:8" ht="33">
      <c r="A51" s="21" t="s">
        <v>93</v>
      </c>
      <c r="B51" s="22">
        <v>110000</v>
      </c>
      <c r="C51" s="23" t="s">
        <v>94</v>
      </c>
      <c r="D51" s="204"/>
      <c r="E51" s="207"/>
      <c r="F51" s="207"/>
      <c r="G51" s="207"/>
      <c r="H51" s="251"/>
    </row>
    <row r="52" spans="1:8" ht="24">
      <c r="A52" s="481" t="s">
        <v>95</v>
      </c>
      <c r="B52" s="482">
        <v>111000</v>
      </c>
      <c r="C52" s="23" t="s">
        <v>96</v>
      </c>
      <c r="D52" s="504"/>
      <c r="E52" s="527"/>
      <c r="F52" s="527"/>
      <c r="G52" s="527"/>
      <c r="H52" s="512"/>
    </row>
    <row r="53" spans="1:8" ht="15.75">
      <c r="A53" s="481"/>
      <c r="B53" s="482"/>
      <c r="C53" s="23" t="s">
        <v>97</v>
      </c>
      <c r="D53" s="504"/>
      <c r="E53" s="527"/>
      <c r="F53" s="527"/>
      <c r="G53" s="527"/>
      <c r="H53" s="513"/>
    </row>
    <row r="54" spans="1:8" ht="33">
      <c r="A54" s="11" t="s">
        <v>98</v>
      </c>
      <c r="B54" s="9">
        <v>111100</v>
      </c>
      <c r="C54" s="12" t="s">
        <v>99</v>
      </c>
      <c r="D54" s="207"/>
      <c r="E54" s="207"/>
      <c r="F54" s="207"/>
      <c r="G54" s="207"/>
      <c r="H54" s="251"/>
    </row>
    <row r="55" spans="1:8" ht="33">
      <c r="A55" s="11" t="s">
        <v>100</v>
      </c>
      <c r="B55" s="9">
        <v>111200</v>
      </c>
      <c r="C55" s="12" t="s">
        <v>101</v>
      </c>
      <c r="D55" s="207"/>
      <c r="E55" s="207"/>
      <c r="F55" s="207"/>
      <c r="G55" s="207"/>
      <c r="H55" s="251"/>
    </row>
    <row r="56" spans="1:8" ht="33">
      <c r="A56" s="11" t="s">
        <v>102</v>
      </c>
      <c r="B56" s="9">
        <v>111300</v>
      </c>
      <c r="C56" s="12" t="s">
        <v>103</v>
      </c>
      <c r="D56" s="207"/>
      <c r="E56" s="207"/>
      <c r="F56" s="207"/>
      <c r="G56" s="207"/>
      <c r="H56" s="251"/>
    </row>
    <row r="57" spans="1:8" ht="33">
      <c r="A57" s="11" t="s">
        <v>104</v>
      </c>
      <c r="B57" s="9">
        <v>111400</v>
      </c>
      <c r="C57" s="12" t="s">
        <v>105</v>
      </c>
      <c r="D57" s="207"/>
      <c r="E57" s="207"/>
      <c r="F57" s="207"/>
      <c r="G57" s="207"/>
      <c r="H57" s="251"/>
    </row>
    <row r="58" spans="1:8" ht="33">
      <c r="A58" s="11" t="s">
        <v>106</v>
      </c>
      <c r="B58" s="9">
        <v>111500</v>
      </c>
      <c r="C58" s="12" t="s">
        <v>107</v>
      </c>
      <c r="D58" s="207"/>
      <c r="E58" s="207"/>
      <c r="F58" s="207"/>
      <c r="G58" s="207"/>
      <c r="H58" s="251"/>
    </row>
    <row r="59" spans="1:8" ht="33">
      <c r="A59" s="11" t="s">
        <v>108</v>
      </c>
      <c r="B59" s="9">
        <v>111600</v>
      </c>
      <c r="C59" s="12" t="s">
        <v>109</v>
      </c>
      <c r="D59" s="207"/>
      <c r="E59" s="207"/>
      <c r="F59" s="207"/>
      <c r="G59" s="207"/>
      <c r="H59" s="251"/>
    </row>
    <row r="60" spans="1:8" ht="33">
      <c r="A60" s="11" t="s">
        <v>110</v>
      </c>
      <c r="B60" s="9">
        <v>111700</v>
      </c>
      <c r="C60" s="12" t="s">
        <v>111</v>
      </c>
      <c r="D60" s="207"/>
      <c r="E60" s="207"/>
      <c r="F60" s="207"/>
      <c r="G60" s="207"/>
      <c r="H60" s="251"/>
    </row>
    <row r="61" spans="1:8" ht="33">
      <c r="A61" s="11" t="s">
        <v>112</v>
      </c>
      <c r="B61" s="9">
        <v>111800</v>
      </c>
      <c r="C61" s="12" t="s">
        <v>113</v>
      </c>
      <c r="D61" s="207"/>
      <c r="E61" s="207"/>
      <c r="F61" s="207"/>
      <c r="G61" s="207"/>
      <c r="H61" s="251"/>
    </row>
    <row r="62" spans="1:8" ht="33">
      <c r="A62" s="11" t="s">
        <v>114</v>
      </c>
      <c r="B62" s="9">
        <v>111900</v>
      </c>
      <c r="C62" s="12" t="s">
        <v>115</v>
      </c>
      <c r="D62" s="207"/>
      <c r="E62" s="207"/>
      <c r="F62" s="207"/>
      <c r="G62" s="207"/>
      <c r="H62" s="251"/>
    </row>
    <row r="63" spans="1:8" ht="36">
      <c r="A63" s="21" t="s">
        <v>116</v>
      </c>
      <c r="B63" s="22">
        <v>112000</v>
      </c>
      <c r="C63" s="23" t="s">
        <v>117</v>
      </c>
      <c r="D63" s="204"/>
      <c r="E63" s="207"/>
      <c r="F63" s="207"/>
      <c r="G63" s="207"/>
      <c r="H63" s="251"/>
    </row>
    <row r="64" spans="1:8" ht="33">
      <c r="A64" s="11" t="s">
        <v>118</v>
      </c>
      <c r="B64" s="9">
        <v>112100</v>
      </c>
      <c r="C64" s="12" t="s">
        <v>119</v>
      </c>
      <c r="D64" s="207"/>
      <c r="E64" s="207"/>
      <c r="F64" s="207"/>
      <c r="G64" s="207"/>
      <c r="H64" s="251"/>
    </row>
    <row r="65" spans="1:8" ht="33">
      <c r="A65" s="11" t="s">
        <v>120</v>
      </c>
      <c r="B65" s="9">
        <v>112200</v>
      </c>
      <c r="C65" s="12" t="s">
        <v>121</v>
      </c>
      <c r="D65" s="207"/>
      <c r="E65" s="207"/>
      <c r="F65" s="207"/>
      <c r="G65" s="207"/>
      <c r="H65" s="251"/>
    </row>
    <row r="66" spans="1:8" ht="33">
      <c r="A66" s="11" t="s">
        <v>122</v>
      </c>
      <c r="B66" s="9">
        <v>112300</v>
      </c>
      <c r="C66" s="12" t="s">
        <v>123</v>
      </c>
      <c r="D66" s="207"/>
      <c r="E66" s="207"/>
      <c r="F66" s="207"/>
      <c r="G66" s="207"/>
      <c r="H66" s="251"/>
    </row>
    <row r="67" spans="1:8" ht="33">
      <c r="A67" s="11" t="s">
        <v>124</v>
      </c>
      <c r="B67" s="9">
        <v>112400</v>
      </c>
      <c r="C67" s="12" t="s">
        <v>125</v>
      </c>
      <c r="D67" s="207"/>
      <c r="E67" s="207"/>
      <c r="F67" s="207"/>
      <c r="G67" s="207"/>
      <c r="H67" s="251"/>
    </row>
    <row r="68" spans="1:8" ht="33">
      <c r="A68" s="11" t="s">
        <v>126</v>
      </c>
      <c r="B68" s="9">
        <v>112500</v>
      </c>
      <c r="C68" s="12" t="s">
        <v>127</v>
      </c>
      <c r="D68" s="207"/>
      <c r="E68" s="207"/>
      <c r="F68" s="207"/>
      <c r="G68" s="207"/>
      <c r="H68" s="251"/>
    </row>
    <row r="69" spans="1:8" ht="33">
      <c r="A69" s="11" t="s">
        <v>128</v>
      </c>
      <c r="B69" s="9">
        <v>112600</v>
      </c>
      <c r="C69" s="12" t="s">
        <v>129</v>
      </c>
      <c r="D69" s="207"/>
      <c r="E69" s="207"/>
      <c r="F69" s="207"/>
      <c r="G69" s="207"/>
      <c r="H69" s="251"/>
    </row>
    <row r="70" spans="1:8" ht="33">
      <c r="A70" s="11" t="s">
        <v>130</v>
      </c>
      <c r="B70" s="9">
        <v>112700</v>
      </c>
      <c r="C70" s="12" t="s">
        <v>131</v>
      </c>
      <c r="D70" s="207"/>
      <c r="E70" s="207"/>
      <c r="F70" s="207"/>
      <c r="G70" s="207"/>
      <c r="H70" s="251"/>
    </row>
    <row r="71" spans="1:8" ht="33">
      <c r="A71" s="11" t="s">
        <v>132</v>
      </c>
      <c r="B71" s="9">
        <v>112800</v>
      </c>
      <c r="C71" s="12" t="s">
        <v>133</v>
      </c>
      <c r="D71" s="207"/>
      <c r="E71" s="207"/>
      <c r="F71" s="207"/>
      <c r="G71" s="207"/>
      <c r="H71" s="251"/>
    </row>
    <row r="72" spans="1:9" ht="60">
      <c r="A72" s="21" t="s">
        <v>134</v>
      </c>
      <c r="B72" s="22">
        <v>120000</v>
      </c>
      <c r="C72" s="23" t="s">
        <v>135</v>
      </c>
      <c r="D72" s="204">
        <f>SUM(D83+D85)</f>
        <v>799</v>
      </c>
      <c r="E72" s="204"/>
      <c r="F72" s="204"/>
      <c r="G72" s="204">
        <f>SUM(G73+G83+G85)</f>
        <v>546</v>
      </c>
      <c r="H72" s="252"/>
      <c r="I72" s="34"/>
    </row>
    <row r="73" spans="1:8" ht="36">
      <c r="A73" s="21" t="s">
        <v>136</v>
      </c>
      <c r="B73" s="22">
        <v>121000</v>
      </c>
      <c r="C73" s="23" t="s">
        <v>137</v>
      </c>
      <c r="D73" s="204"/>
      <c r="E73" s="204"/>
      <c r="F73" s="204"/>
      <c r="G73" s="204">
        <f>SUM(G74:G82)</f>
        <v>15</v>
      </c>
      <c r="H73" s="252"/>
    </row>
    <row r="74" spans="1:8" ht="33">
      <c r="A74" s="11" t="s">
        <v>138</v>
      </c>
      <c r="B74" s="9">
        <v>121100</v>
      </c>
      <c r="C74" s="12" t="s">
        <v>139</v>
      </c>
      <c r="D74" s="204"/>
      <c r="E74" s="204"/>
      <c r="F74" s="207"/>
      <c r="G74" s="207">
        <v>15</v>
      </c>
      <c r="H74" s="251"/>
    </row>
    <row r="75" spans="1:8" ht="33">
      <c r="A75" s="11" t="s">
        <v>140</v>
      </c>
      <c r="B75" s="9">
        <v>121200</v>
      </c>
      <c r="C75" s="12" t="s">
        <v>141</v>
      </c>
      <c r="D75" s="207"/>
      <c r="E75" s="207"/>
      <c r="F75" s="207"/>
      <c r="G75" s="207"/>
      <c r="H75" s="251"/>
    </row>
    <row r="76" spans="1:8" ht="33">
      <c r="A76" s="11" t="s">
        <v>142</v>
      </c>
      <c r="B76" s="9">
        <v>121300</v>
      </c>
      <c r="C76" s="12" t="s">
        <v>143</v>
      </c>
      <c r="D76" s="207"/>
      <c r="E76" s="207"/>
      <c r="F76" s="207"/>
      <c r="G76" s="207"/>
      <c r="H76" s="251"/>
    </row>
    <row r="77" spans="1:8" ht="33">
      <c r="A77" s="11" t="s">
        <v>144</v>
      </c>
      <c r="B77" s="9">
        <v>121400</v>
      </c>
      <c r="C77" s="12" t="s">
        <v>145</v>
      </c>
      <c r="D77" s="207"/>
      <c r="E77" s="207"/>
      <c r="F77" s="207"/>
      <c r="G77" s="207"/>
      <c r="H77" s="251"/>
    </row>
    <row r="78" spans="1:8" ht="33">
      <c r="A78" s="11" t="s">
        <v>146</v>
      </c>
      <c r="B78" s="9">
        <v>121500</v>
      </c>
      <c r="C78" s="12" t="s">
        <v>147</v>
      </c>
      <c r="D78" s="207"/>
      <c r="E78" s="207"/>
      <c r="F78" s="207"/>
      <c r="G78" s="207"/>
      <c r="H78" s="251"/>
    </row>
    <row r="79" spans="1:8" ht="33">
      <c r="A79" s="11" t="s">
        <v>148</v>
      </c>
      <c r="B79" s="9">
        <v>121600</v>
      </c>
      <c r="C79" s="12" t="s">
        <v>149</v>
      </c>
      <c r="D79" s="207"/>
      <c r="E79" s="207"/>
      <c r="F79" s="207"/>
      <c r="G79" s="207"/>
      <c r="H79" s="251"/>
    </row>
    <row r="80" spans="1:8" ht="33">
      <c r="A80" s="11" t="s">
        <v>150</v>
      </c>
      <c r="B80" s="9">
        <v>121700</v>
      </c>
      <c r="C80" s="12" t="s">
        <v>151</v>
      </c>
      <c r="D80" s="207"/>
      <c r="E80" s="207"/>
      <c r="F80" s="207"/>
      <c r="G80" s="207"/>
      <c r="H80" s="251"/>
    </row>
    <row r="81" spans="1:8" ht="33">
      <c r="A81" s="11" t="s">
        <v>152</v>
      </c>
      <c r="B81" s="9">
        <v>121800</v>
      </c>
      <c r="C81" s="12" t="s">
        <v>153</v>
      </c>
      <c r="D81" s="207"/>
      <c r="E81" s="207"/>
      <c r="F81" s="207"/>
      <c r="G81" s="207"/>
      <c r="H81" s="251"/>
    </row>
    <row r="82" spans="1:8" ht="33">
      <c r="A82" s="11" t="s">
        <v>154</v>
      </c>
      <c r="B82" s="9">
        <v>121900</v>
      </c>
      <c r="C82" s="12" t="s">
        <v>155</v>
      </c>
      <c r="D82" s="207"/>
      <c r="E82" s="207"/>
      <c r="F82" s="207"/>
      <c r="G82" s="207"/>
      <c r="H82" s="251"/>
    </row>
    <row r="83" spans="1:8" ht="33">
      <c r="A83" s="21" t="s">
        <v>156</v>
      </c>
      <c r="B83" s="22">
        <v>122000</v>
      </c>
      <c r="C83" s="23" t="s">
        <v>157</v>
      </c>
      <c r="D83" s="204">
        <f>SUM(D84)</f>
        <v>293</v>
      </c>
      <c r="E83" s="204"/>
      <c r="F83" s="204"/>
      <c r="G83" s="204">
        <f>SUM(G84)</f>
        <v>171</v>
      </c>
      <c r="H83" s="251"/>
    </row>
    <row r="84" spans="1:8" ht="33">
      <c r="A84" s="11" t="s">
        <v>158</v>
      </c>
      <c r="B84" s="9">
        <v>122100</v>
      </c>
      <c r="C84" s="12" t="s">
        <v>159</v>
      </c>
      <c r="D84" s="207">
        <v>293</v>
      </c>
      <c r="E84" s="207"/>
      <c r="F84" s="207"/>
      <c r="G84" s="207">
        <v>171</v>
      </c>
      <c r="H84" s="251"/>
    </row>
    <row r="85" spans="1:8" ht="15.75">
      <c r="A85" s="481" t="s">
        <v>160</v>
      </c>
      <c r="B85" s="482">
        <v>123000</v>
      </c>
      <c r="C85" s="23" t="s">
        <v>161</v>
      </c>
      <c r="D85" s="504">
        <f>SUM(D87:D90)</f>
        <v>506</v>
      </c>
      <c r="E85" s="504"/>
      <c r="F85" s="525"/>
      <c r="G85" s="525">
        <f>SUM(G87:G90)</f>
        <v>360</v>
      </c>
      <c r="H85" s="512"/>
    </row>
    <row r="86" spans="1:8" ht="15.75">
      <c r="A86" s="481"/>
      <c r="B86" s="482"/>
      <c r="C86" s="23" t="s">
        <v>162</v>
      </c>
      <c r="D86" s="504"/>
      <c r="E86" s="504"/>
      <c r="F86" s="526"/>
      <c r="G86" s="526"/>
      <c r="H86" s="513"/>
    </row>
    <row r="87" spans="1:8" ht="33">
      <c r="A87" s="11" t="s">
        <v>163</v>
      </c>
      <c r="B87" s="9">
        <v>123100</v>
      </c>
      <c r="C87" s="12" t="s">
        <v>164</v>
      </c>
      <c r="D87" s="207"/>
      <c r="E87" s="207"/>
      <c r="F87" s="207"/>
      <c r="G87" s="207"/>
      <c r="H87" s="251"/>
    </row>
    <row r="88" spans="1:8" ht="33">
      <c r="A88" s="11" t="s">
        <v>165</v>
      </c>
      <c r="B88" s="9">
        <v>123200</v>
      </c>
      <c r="C88" s="12" t="s">
        <v>166</v>
      </c>
      <c r="D88" s="207">
        <v>506</v>
      </c>
      <c r="E88" s="207"/>
      <c r="F88" s="207"/>
      <c r="G88" s="207">
        <v>360</v>
      </c>
      <c r="H88" s="251"/>
    </row>
    <row r="89" spans="1:8" ht="33">
      <c r="A89" s="11" t="s">
        <v>167</v>
      </c>
      <c r="B89" s="9">
        <v>123300</v>
      </c>
      <c r="C89" s="12" t="s">
        <v>168</v>
      </c>
      <c r="D89" s="207"/>
      <c r="E89" s="207"/>
      <c r="F89" s="207"/>
      <c r="G89" s="207"/>
      <c r="H89" s="251"/>
    </row>
    <row r="90" spans="1:8" ht="33">
      <c r="A90" s="11" t="s">
        <v>169</v>
      </c>
      <c r="B90" s="9">
        <v>123900</v>
      </c>
      <c r="C90" s="12" t="s">
        <v>170</v>
      </c>
      <c r="D90" s="207"/>
      <c r="E90" s="207"/>
      <c r="F90" s="207"/>
      <c r="G90" s="207"/>
      <c r="H90" s="251"/>
    </row>
    <row r="91" spans="1:8" ht="33">
      <c r="A91" s="21" t="s">
        <v>171</v>
      </c>
      <c r="B91" s="22">
        <v>130000</v>
      </c>
      <c r="C91" s="23" t="s">
        <v>172</v>
      </c>
      <c r="D91" s="211">
        <f>SUM(D92)</f>
        <v>8353</v>
      </c>
      <c r="E91" s="211">
        <f>SUM(E92)</f>
        <v>230</v>
      </c>
      <c r="F91" s="249"/>
      <c r="G91" s="211">
        <f>SUM(G92)</f>
        <v>13679</v>
      </c>
      <c r="H91" s="253">
        <f>SUM(G91/E91*100)</f>
        <v>5947.391304347826</v>
      </c>
    </row>
    <row r="92" spans="1:8" ht="33">
      <c r="A92" s="21" t="s">
        <v>173</v>
      </c>
      <c r="B92" s="22">
        <v>131000</v>
      </c>
      <c r="C92" s="23" t="s">
        <v>174</v>
      </c>
      <c r="D92" s="211">
        <f>SUM(D93+D94+D95)</f>
        <v>8353</v>
      </c>
      <c r="E92" s="211">
        <f>SUM(E93:E95)</f>
        <v>230</v>
      </c>
      <c r="F92" s="249"/>
      <c r="G92" s="211">
        <f>SUM(G93:G95)</f>
        <v>13679</v>
      </c>
      <c r="H92" s="253">
        <f>SUM(G92/E92*100)</f>
        <v>5947.391304347826</v>
      </c>
    </row>
    <row r="93" spans="1:9" ht="33">
      <c r="A93" s="11" t="s">
        <v>175</v>
      </c>
      <c r="B93" s="9">
        <v>131100</v>
      </c>
      <c r="C93" s="12" t="s">
        <v>176</v>
      </c>
      <c r="D93" s="210"/>
      <c r="E93" s="210"/>
      <c r="F93" s="210"/>
      <c r="G93" s="210"/>
      <c r="H93" s="254"/>
      <c r="I93" s="59"/>
    </row>
    <row r="94" spans="1:9" ht="33">
      <c r="A94" s="11" t="s">
        <v>177</v>
      </c>
      <c r="B94" s="9">
        <v>131200</v>
      </c>
      <c r="C94" s="12" t="s">
        <v>178</v>
      </c>
      <c r="D94" s="207">
        <v>6654</v>
      </c>
      <c r="E94" s="207">
        <v>150</v>
      </c>
      <c r="F94" s="207"/>
      <c r="G94" s="207">
        <v>12825</v>
      </c>
      <c r="H94" s="251">
        <f>SUM(G94/E94*100)</f>
        <v>8550</v>
      </c>
      <c r="I94" s="59"/>
    </row>
    <row r="95" spans="1:9" ht="33">
      <c r="A95" s="11" t="s">
        <v>179</v>
      </c>
      <c r="B95" s="9">
        <v>131300</v>
      </c>
      <c r="C95" s="12" t="s">
        <v>180</v>
      </c>
      <c r="D95" s="207">
        <v>1699</v>
      </c>
      <c r="E95" s="207">
        <v>80</v>
      </c>
      <c r="F95" s="207"/>
      <c r="G95" s="207">
        <v>854</v>
      </c>
      <c r="H95" s="251">
        <f>SUM(G95/E95*100)</f>
        <v>1067.5</v>
      </c>
      <c r="I95" s="59"/>
    </row>
    <row r="96" spans="1:9" ht="33">
      <c r="A96" s="11" t="s">
        <v>181</v>
      </c>
      <c r="B96" s="9"/>
      <c r="C96" s="23" t="s">
        <v>182</v>
      </c>
      <c r="D96" s="204">
        <f>SUM(D49+D17)</f>
        <v>30965</v>
      </c>
      <c r="E96" s="204">
        <f>SUM(E17+E49)</f>
        <v>12235</v>
      </c>
      <c r="F96" s="465"/>
      <c r="G96" s="465">
        <f>SUM(G17+G49)</f>
        <v>17811</v>
      </c>
      <c r="H96" s="251">
        <f>SUM(G96/E96*100)</f>
        <v>145.57417245606865</v>
      </c>
      <c r="I96" s="59"/>
    </row>
    <row r="97" spans="1:9" ht="33">
      <c r="A97" s="13" t="s">
        <v>183</v>
      </c>
      <c r="B97" s="22">
        <v>351000</v>
      </c>
      <c r="C97" s="23" t="s">
        <v>184</v>
      </c>
      <c r="D97" s="52">
        <v>2951</v>
      </c>
      <c r="E97" s="52"/>
      <c r="F97" s="52">
        <v>1500</v>
      </c>
      <c r="G97" s="470">
        <v>2257</v>
      </c>
      <c r="H97" s="251"/>
      <c r="I97" s="59"/>
    </row>
    <row r="98" spans="1:9" ht="19.5">
      <c r="A98" s="25"/>
      <c r="D98" s="57"/>
      <c r="E98" s="57"/>
      <c r="F98" s="57"/>
      <c r="G98" s="57"/>
      <c r="H98" s="255"/>
      <c r="I98" s="59"/>
    </row>
    <row r="99" spans="4:7" ht="18.75">
      <c r="D99" s="128"/>
      <c r="E99" s="57"/>
      <c r="F99" s="128"/>
      <c r="G99" s="128"/>
    </row>
    <row r="100" spans="1:7" ht="18.75">
      <c r="A100" s="14"/>
      <c r="D100" s="128"/>
      <c r="E100" s="57"/>
      <c r="F100" s="128"/>
      <c r="G100" s="128"/>
    </row>
    <row r="101" spans="1:10" s="228" customFormat="1" ht="12.75">
      <c r="A101" s="514" t="s">
        <v>26</v>
      </c>
      <c r="B101" s="515" t="s">
        <v>27</v>
      </c>
      <c r="C101" s="514" t="s">
        <v>28</v>
      </c>
      <c r="D101" s="517" t="s">
        <v>1714</v>
      </c>
      <c r="E101" s="519" t="s">
        <v>1715</v>
      </c>
      <c r="F101" s="521" t="s">
        <v>1707</v>
      </c>
      <c r="G101" s="522"/>
      <c r="H101" s="523" t="s">
        <v>1839</v>
      </c>
      <c r="I101" s="226"/>
      <c r="J101" s="227"/>
    </row>
    <row r="102" spans="1:10" s="228" customFormat="1" ht="25.5">
      <c r="A102" s="514"/>
      <c r="B102" s="516"/>
      <c r="C102" s="514"/>
      <c r="D102" s="518"/>
      <c r="E102" s="520"/>
      <c r="F102" s="229" t="s">
        <v>4</v>
      </c>
      <c r="G102" s="229" t="s">
        <v>5</v>
      </c>
      <c r="H102" s="524"/>
      <c r="I102" s="226"/>
      <c r="J102" s="227"/>
    </row>
    <row r="103" spans="1:8" ht="19.5">
      <c r="A103" s="22">
        <v>1</v>
      </c>
      <c r="B103" s="22">
        <v>2</v>
      </c>
      <c r="C103" s="22">
        <v>3</v>
      </c>
      <c r="D103" s="195"/>
      <c r="E103" s="196"/>
      <c r="F103" s="197"/>
      <c r="G103" s="197"/>
      <c r="H103" s="256"/>
    </row>
    <row r="104" spans="1:8" ht="19.5">
      <c r="A104" s="15"/>
      <c r="B104" s="16"/>
      <c r="C104" s="8" t="s">
        <v>3</v>
      </c>
      <c r="D104" s="221"/>
      <c r="E104" s="363"/>
      <c r="F104" s="53"/>
      <c r="G104" s="53"/>
      <c r="H104" s="198"/>
    </row>
    <row r="105" spans="1:8" ht="24">
      <c r="A105" s="21" t="s">
        <v>185</v>
      </c>
      <c r="B105" s="22">
        <v>200000</v>
      </c>
      <c r="C105" s="23" t="s">
        <v>186</v>
      </c>
      <c r="D105" s="204">
        <f>SUM(D148+D236+D252)</f>
        <v>9152</v>
      </c>
      <c r="E105" s="211">
        <f>SUM(E106+E148+E206+E236+E252)</f>
        <v>230</v>
      </c>
      <c r="F105" s="249"/>
      <c r="G105" s="249">
        <f>SUM(G148+G206+G236+G252)</f>
        <v>-14210</v>
      </c>
      <c r="H105" s="257">
        <f>SUM(G105/E105*100)</f>
        <v>-6178.260869565217</v>
      </c>
    </row>
    <row r="106" spans="1:8" ht="24">
      <c r="A106" s="31" t="s">
        <v>187</v>
      </c>
      <c r="B106" s="32">
        <v>210000</v>
      </c>
      <c r="C106" s="33" t="s">
        <v>188</v>
      </c>
      <c r="D106" s="208"/>
      <c r="E106" s="209"/>
      <c r="F106" s="56"/>
      <c r="G106" s="55"/>
      <c r="H106" s="258"/>
    </row>
    <row r="107" spans="1:8" ht="24">
      <c r="A107" s="21" t="s">
        <v>189</v>
      </c>
      <c r="B107" s="22">
        <v>211000</v>
      </c>
      <c r="C107" s="23" t="s">
        <v>190</v>
      </c>
      <c r="D107" s="204"/>
      <c r="E107" s="210"/>
      <c r="F107" s="53"/>
      <c r="G107" s="54"/>
      <c r="H107" s="198"/>
    </row>
    <row r="108" spans="1:8" ht="24">
      <c r="A108" s="11" t="s">
        <v>191</v>
      </c>
      <c r="B108" s="9">
        <v>211100</v>
      </c>
      <c r="C108" s="12" t="s">
        <v>192</v>
      </c>
      <c r="D108" s="207"/>
      <c r="E108" s="210"/>
      <c r="F108" s="53"/>
      <c r="G108" s="53"/>
      <c r="H108" s="198"/>
    </row>
    <row r="109" spans="1:8" ht="24">
      <c r="A109" s="11" t="s">
        <v>193</v>
      </c>
      <c r="B109" s="9">
        <v>211200</v>
      </c>
      <c r="C109" s="12" t="s">
        <v>194</v>
      </c>
      <c r="D109" s="207"/>
      <c r="E109" s="210"/>
      <c r="F109" s="53"/>
      <c r="G109" s="53"/>
      <c r="H109" s="198"/>
    </row>
    <row r="110" spans="1:8" ht="36">
      <c r="A110" s="11" t="s">
        <v>195</v>
      </c>
      <c r="B110" s="9">
        <v>211300</v>
      </c>
      <c r="C110" s="12" t="s">
        <v>196</v>
      </c>
      <c r="D110" s="207"/>
      <c r="E110" s="210"/>
      <c r="F110" s="53"/>
      <c r="G110" s="53"/>
      <c r="H110" s="198"/>
    </row>
    <row r="111" spans="1:8" ht="24">
      <c r="A111" s="11" t="s">
        <v>197</v>
      </c>
      <c r="B111" s="9">
        <v>211400</v>
      </c>
      <c r="C111" s="12" t="s">
        <v>198</v>
      </c>
      <c r="D111" s="207"/>
      <c r="E111" s="210"/>
      <c r="F111" s="53"/>
      <c r="G111" s="53"/>
      <c r="H111" s="198"/>
    </row>
    <row r="112" spans="1:8" ht="24">
      <c r="A112" s="11" t="s">
        <v>199</v>
      </c>
      <c r="B112" s="9">
        <v>211500</v>
      </c>
      <c r="C112" s="12" t="s">
        <v>200</v>
      </c>
      <c r="D112" s="207"/>
      <c r="E112" s="210"/>
      <c r="F112" s="53"/>
      <c r="G112" s="53"/>
      <c r="H112" s="198"/>
    </row>
    <row r="113" spans="1:8" ht="24">
      <c r="A113" s="11" t="s">
        <v>201</v>
      </c>
      <c r="B113" s="9">
        <v>211600</v>
      </c>
      <c r="C113" s="12" t="s">
        <v>202</v>
      </c>
      <c r="D113" s="207"/>
      <c r="E113" s="210"/>
      <c r="F113" s="53"/>
      <c r="G113" s="53"/>
      <c r="H113" s="198"/>
    </row>
    <row r="114" spans="1:8" ht="24">
      <c r="A114" s="11" t="s">
        <v>203</v>
      </c>
      <c r="B114" s="9">
        <v>211700</v>
      </c>
      <c r="C114" s="12" t="s">
        <v>204</v>
      </c>
      <c r="D114" s="207"/>
      <c r="E114" s="210"/>
      <c r="F114" s="53"/>
      <c r="G114" s="53"/>
      <c r="H114" s="198"/>
    </row>
    <row r="115" spans="1:8" ht="24">
      <c r="A115" s="11" t="s">
        <v>205</v>
      </c>
      <c r="B115" s="9">
        <v>211800</v>
      </c>
      <c r="C115" s="12" t="s">
        <v>206</v>
      </c>
      <c r="D115" s="207"/>
      <c r="E115" s="210"/>
      <c r="F115" s="53"/>
      <c r="G115" s="53"/>
      <c r="H115" s="198"/>
    </row>
    <row r="116" spans="1:8" ht="24">
      <c r="A116" s="11" t="s">
        <v>207</v>
      </c>
      <c r="B116" s="9">
        <v>211900</v>
      </c>
      <c r="C116" s="12" t="s">
        <v>208</v>
      </c>
      <c r="D116" s="207"/>
      <c r="E116" s="210"/>
      <c r="F116" s="53"/>
      <c r="G116" s="53"/>
      <c r="H116" s="198"/>
    </row>
    <row r="117" spans="1:8" ht="24">
      <c r="A117" s="21" t="s">
        <v>209</v>
      </c>
      <c r="B117" s="22">
        <v>212000</v>
      </c>
      <c r="C117" s="23" t="s">
        <v>210</v>
      </c>
      <c r="D117" s="207"/>
      <c r="E117" s="210"/>
      <c r="F117" s="53"/>
      <c r="G117" s="53"/>
      <c r="H117" s="198"/>
    </row>
    <row r="118" spans="1:8" ht="36">
      <c r="A118" s="11" t="s">
        <v>211</v>
      </c>
      <c r="B118" s="9">
        <v>212100</v>
      </c>
      <c r="C118" s="12" t="s">
        <v>212</v>
      </c>
      <c r="D118" s="207"/>
      <c r="E118" s="210"/>
      <c r="F118" s="53"/>
      <c r="G118" s="53"/>
      <c r="H118" s="198"/>
    </row>
    <row r="119" spans="1:8" ht="24">
      <c r="A119" s="11" t="s">
        <v>213</v>
      </c>
      <c r="B119" s="9">
        <v>212200</v>
      </c>
      <c r="C119" s="12" t="s">
        <v>214</v>
      </c>
      <c r="D119" s="207"/>
      <c r="E119" s="210"/>
      <c r="F119" s="53"/>
      <c r="G119" s="53"/>
      <c r="H119" s="198"/>
    </row>
    <row r="120" spans="1:8" ht="24">
      <c r="A120" s="11" t="s">
        <v>215</v>
      </c>
      <c r="B120" s="9">
        <v>212300</v>
      </c>
      <c r="C120" s="12" t="s">
        <v>216</v>
      </c>
      <c r="D120" s="207"/>
      <c r="E120" s="210"/>
      <c r="F120" s="53"/>
      <c r="G120" s="53"/>
      <c r="H120" s="198"/>
    </row>
    <row r="121" spans="1:8" ht="24">
      <c r="A121" s="11" t="s">
        <v>217</v>
      </c>
      <c r="B121" s="9">
        <v>212400</v>
      </c>
      <c r="C121" s="12" t="s">
        <v>218</v>
      </c>
      <c r="D121" s="207"/>
      <c r="E121" s="210"/>
      <c r="F121" s="53"/>
      <c r="G121" s="53"/>
      <c r="H121" s="198"/>
    </row>
    <row r="122" spans="1:8" ht="24">
      <c r="A122" s="11" t="s">
        <v>219</v>
      </c>
      <c r="B122" s="9">
        <v>212500</v>
      </c>
      <c r="C122" s="12" t="s">
        <v>220</v>
      </c>
      <c r="D122" s="207"/>
      <c r="E122" s="210"/>
      <c r="F122" s="53"/>
      <c r="G122" s="53"/>
      <c r="H122" s="198"/>
    </row>
    <row r="123" spans="1:8" ht="24">
      <c r="A123" s="11" t="s">
        <v>221</v>
      </c>
      <c r="B123" s="9">
        <v>212600</v>
      </c>
      <c r="C123" s="12" t="s">
        <v>222</v>
      </c>
      <c r="D123" s="207"/>
      <c r="E123" s="210"/>
      <c r="F123" s="53"/>
      <c r="G123" s="53"/>
      <c r="H123" s="198"/>
    </row>
    <row r="124" spans="1:8" ht="24">
      <c r="A124" s="21" t="s">
        <v>223</v>
      </c>
      <c r="B124" s="22">
        <v>213000</v>
      </c>
      <c r="C124" s="23" t="s">
        <v>224</v>
      </c>
      <c r="D124" s="207"/>
      <c r="E124" s="210"/>
      <c r="F124" s="53"/>
      <c r="G124" s="53"/>
      <c r="H124" s="198"/>
    </row>
    <row r="125" spans="1:8" ht="18.75">
      <c r="A125" s="11" t="s">
        <v>225</v>
      </c>
      <c r="B125" s="9">
        <v>213100</v>
      </c>
      <c r="C125" s="12" t="s">
        <v>226</v>
      </c>
      <c r="D125" s="207"/>
      <c r="E125" s="210"/>
      <c r="F125" s="53"/>
      <c r="G125" s="53"/>
      <c r="H125" s="198"/>
    </row>
    <row r="126" spans="1:8" ht="15.75">
      <c r="A126" s="489" t="s">
        <v>227</v>
      </c>
      <c r="B126" s="490">
        <v>220000</v>
      </c>
      <c r="C126" s="33" t="s">
        <v>228</v>
      </c>
      <c r="D126" s="507"/>
      <c r="E126" s="499"/>
      <c r="F126" s="508"/>
      <c r="G126" s="510"/>
      <c r="H126" s="543"/>
    </row>
    <row r="127" spans="1:8" ht="15.75">
      <c r="A127" s="489"/>
      <c r="B127" s="490"/>
      <c r="C127" s="33" t="s">
        <v>229</v>
      </c>
      <c r="D127" s="507"/>
      <c r="E127" s="499"/>
      <c r="F127" s="509"/>
      <c r="G127" s="511"/>
      <c r="H127" s="544"/>
    </row>
    <row r="128" spans="1:8" ht="24">
      <c r="A128" s="481" t="s">
        <v>230</v>
      </c>
      <c r="B128" s="482">
        <v>221000</v>
      </c>
      <c r="C128" s="23" t="s">
        <v>231</v>
      </c>
      <c r="D128" s="504"/>
      <c r="E128" s="496"/>
      <c r="F128" s="505"/>
      <c r="G128" s="505"/>
      <c r="H128" s="502"/>
    </row>
    <row r="129" spans="1:8" ht="15.75">
      <c r="A129" s="481"/>
      <c r="B129" s="482"/>
      <c r="C129" s="23" t="s">
        <v>232</v>
      </c>
      <c r="D129" s="504"/>
      <c r="E129" s="496"/>
      <c r="F129" s="506"/>
      <c r="G129" s="506"/>
      <c r="H129" s="503"/>
    </row>
    <row r="130" spans="1:8" ht="36">
      <c r="A130" s="11" t="s">
        <v>233</v>
      </c>
      <c r="B130" s="9">
        <v>221100</v>
      </c>
      <c r="C130" s="12" t="s">
        <v>234</v>
      </c>
      <c r="D130" s="207"/>
      <c r="E130" s="210"/>
      <c r="F130" s="53"/>
      <c r="G130" s="53"/>
      <c r="H130" s="198"/>
    </row>
    <row r="131" spans="1:8" ht="24">
      <c r="A131" s="11" t="s">
        <v>235</v>
      </c>
      <c r="B131" s="9">
        <v>221200</v>
      </c>
      <c r="C131" s="12" t="s">
        <v>236</v>
      </c>
      <c r="D131" s="207"/>
      <c r="E131" s="210"/>
      <c r="F131" s="53"/>
      <c r="G131" s="53"/>
      <c r="H131" s="198"/>
    </row>
    <row r="132" spans="1:8" ht="36">
      <c r="A132" s="11" t="s">
        <v>237</v>
      </c>
      <c r="B132" s="9">
        <v>221300</v>
      </c>
      <c r="C132" s="12" t="s">
        <v>238</v>
      </c>
      <c r="D132" s="207"/>
      <c r="E132" s="210"/>
      <c r="F132" s="53"/>
      <c r="G132" s="53"/>
      <c r="H132" s="198"/>
    </row>
    <row r="133" spans="1:8" ht="24">
      <c r="A133" s="11" t="s">
        <v>239</v>
      </c>
      <c r="B133" s="9">
        <v>221400</v>
      </c>
      <c r="C133" s="12" t="s">
        <v>240</v>
      </c>
      <c r="D133" s="207"/>
      <c r="E133" s="210"/>
      <c r="F133" s="53"/>
      <c r="G133" s="53"/>
      <c r="H133" s="198"/>
    </row>
    <row r="134" spans="1:8" ht="24">
      <c r="A134" s="11" t="s">
        <v>241</v>
      </c>
      <c r="B134" s="9">
        <v>221500</v>
      </c>
      <c r="C134" s="12" t="s">
        <v>242</v>
      </c>
      <c r="D134" s="207"/>
      <c r="E134" s="210"/>
      <c r="F134" s="53"/>
      <c r="G134" s="53"/>
      <c r="H134" s="198"/>
    </row>
    <row r="135" spans="1:8" ht="24">
      <c r="A135" s="11" t="s">
        <v>243</v>
      </c>
      <c r="B135" s="9">
        <v>221600</v>
      </c>
      <c r="C135" s="12" t="s">
        <v>244</v>
      </c>
      <c r="D135" s="207"/>
      <c r="E135" s="210"/>
      <c r="F135" s="53"/>
      <c r="G135" s="53"/>
      <c r="H135" s="198"/>
    </row>
    <row r="136" spans="1:8" ht="24">
      <c r="A136" s="11" t="s">
        <v>245</v>
      </c>
      <c r="B136" s="9">
        <v>221700</v>
      </c>
      <c r="C136" s="12" t="s">
        <v>246</v>
      </c>
      <c r="D136" s="207"/>
      <c r="E136" s="210"/>
      <c r="F136" s="53"/>
      <c r="G136" s="53"/>
      <c r="H136" s="198"/>
    </row>
    <row r="137" spans="1:8" ht="24">
      <c r="A137" s="11" t="s">
        <v>247</v>
      </c>
      <c r="B137" s="9">
        <v>221800</v>
      </c>
      <c r="C137" s="12" t="s">
        <v>248</v>
      </c>
      <c r="D137" s="207"/>
      <c r="E137" s="210"/>
      <c r="F137" s="53"/>
      <c r="G137" s="53"/>
      <c r="H137" s="198"/>
    </row>
    <row r="138" spans="1:8" ht="15.75">
      <c r="A138" s="481" t="s">
        <v>249</v>
      </c>
      <c r="B138" s="482">
        <v>222000</v>
      </c>
      <c r="C138" s="23" t="s">
        <v>250</v>
      </c>
      <c r="D138" s="504"/>
      <c r="E138" s="496"/>
      <c r="F138" s="505"/>
      <c r="G138" s="505"/>
      <c r="H138" s="502"/>
    </row>
    <row r="139" spans="1:8" ht="15.75">
      <c r="A139" s="481"/>
      <c r="B139" s="482"/>
      <c r="C139" s="23" t="s">
        <v>251</v>
      </c>
      <c r="D139" s="504"/>
      <c r="E139" s="496"/>
      <c r="F139" s="506"/>
      <c r="G139" s="506"/>
      <c r="H139" s="503"/>
    </row>
    <row r="140" spans="1:8" ht="36">
      <c r="A140" s="11" t="s">
        <v>252</v>
      </c>
      <c r="B140" s="9">
        <v>222100</v>
      </c>
      <c r="C140" s="12" t="s">
        <v>253</v>
      </c>
      <c r="D140" s="207"/>
      <c r="E140" s="210"/>
      <c r="F140" s="53"/>
      <c r="G140" s="53"/>
      <c r="H140" s="198"/>
    </row>
    <row r="141" spans="1:8" ht="24">
      <c r="A141" s="11" t="s">
        <v>254</v>
      </c>
      <c r="B141" s="9">
        <v>222200</v>
      </c>
      <c r="C141" s="12" t="s">
        <v>255</v>
      </c>
      <c r="D141" s="207"/>
      <c r="E141" s="210"/>
      <c r="F141" s="53"/>
      <c r="G141" s="53"/>
      <c r="H141" s="198"/>
    </row>
    <row r="142" spans="1:8" ht="36">
      <c r="A142" s="11" t="s">
        <v>256</v>
      </c>
      <c r="B142" s="9">
        <v>222300</v>
      </c>
      <c r="C142" s="12" t="s">
        <v>257</v>
      </c>
      <c r="D142" s="207"/>
      <c r="E142" s="210"/>
      <c r="F142" s="53"/>
      <c r="G142" s="53"/>
      <c r="H142" s="198"/>
    </row>
    <row r="143" spans="1:8" ht="24">
      <c r="A143" s="11" t="s">
        <v>258</v>
      </c>
      <c r="B143" s="9">
        <v>222400</v>
      </c>
      <c r="C143" s="12" t="s">
        <v>259</v>
      </c>
      <c r="D143" s="207"/>
      <c r="E143" s="210"/>
      <c r="F143" s="53"/>
      <c r="G143" s="53"/>
      <c r="H143" s="198"/>
    </row>
    <row r="144" spans="1:8" ht="24">
      <c r="A144" s="11" t="s">
        <v>260</v>
      </c>
      <c r="B144" s="9">
        <v>222500</v>
      </c>
      <c r="C144" s="12" t="s">
        <v>261</v>
      </c>
      <c r="D144" s="207"/>
      <c r="E144" s="210"/>
      <c r="F144" s="53"/>
      <c r="G144" s="53"/>
      <c r="H144" s="198"/>
    </row>
    <row r="145" spans="1:8" ht="24">
      <c r="A145" s="11" t="s">
        <v>262</v>
      </c>
      <c r="B145" s="9">
        <v>222600</v>
      </c>
      <c r="C145" s="12" t="s">
        <v>263</v>
      </c>
      <c r="D145" s="207"/>
      <c r="E145" s="210"/>
      <c r="F145" s="53"/>
      <c r="G145" s="53"/>
      <c r="H145" s="198"/>
    </row>
    <row r="146" spans="1:8" ht="24">
      <c r="A146" s="21" t="s">
        <v>264</v>
      </c>
      <c r="B146" s="22">
        <v>223000</v>
      </c>
      <c r="C146" s="23" t="s">
        <v>265</v>
      </c>
      <c r="D146" s="204"/>
      <c r="E146" s="210"/>
      <c r="F146" s="53"/>
      <c r="G146" s="53"/>
      <c r="H146" s="198"/>
    </row>
    <row r="147" spans="1:8" ht="24">
      <c r="A147" s="11" t="s">
        <v>266</v>
      </c>
      <c r="B147" s="9">
        <v>223100</v>
      </c>
      <c r="C147" s="12" t="s">
        <v>267</v>
      </c>
      <c r="D147" s="207"/>
      <c r="E147" s="210"/>
      <c r="F147" s="53"/>
      <c r="G147" s="53"/>
      <c r="H147" s="198"/>
    </row>
    <row r="148" spans="1:8" ht="48">
      <c r="A148" s="31" t="s">
        <v>268</v>
      </c>
      <c r="B148" s="32">
        <v>230000</v>
      </c>
      <c r="C148" s="33" t="s">
        <v>269</v>
      </c>
      <c r="D148" s="194">
        <f>SUM(D180)</f>
        <v>45</v>
      </c>
      <c r="E148" s="209"/>
      <c r="F148" s="193"/>
      <c r="G148" s="193">
        <f>SUM(G149+G156+G168+G180+G186)</f>
        <v>0</v>
      </c>
      <c r="H148" s="259"/>
    </row>
    <row r="149" spans="1:9" ht="15.75" customHeight="1">
      <c r="A149" s="481" t="s">
        <v>270</v>
      </c>
      <c r="B149" s="482">
        <v>231000</v>
      </c>
      <c r="C149" s="23" t="s">
        <v>271</v>
      </c>
      <c r="D149" s="486"/>
      <c r="E149" s="496"/>
      <c r="F149" s="500"/>
      <c r="G149" s="500">
        <f>SUM(G151:G155)</f>
        <v>0</v>
      </c>
      <c r="H149" s="487"/>
      <c r="I149" s="35"/>
    </row>
    <row r="150" spans="1:9" ht="15.75" customHeight="1">
      <c r="A150" s="481"/>
      <c r="B150" s="482"/>
      <c r="C150" s="23" t="s">
        <v>272</v>
      </c>
      <c r="D150" s="486"/>
      <c r="E150" s="496"/>
      <c r="F150" s="501"/>
      <c r="G150" s="501"/>
      <c r="H150" s="488"/>
      <c r="I150" s="35"/>
    </row>
    <row r="151" spans="1:9" ht="18.75">
      <c r="A151" s="11" t="s">
        <v>273</v>
      </c>
      <c r="B151" s="9">
        <v>231100</v>
      </c>
      <c r="C151" s="12" t="s">
        <v>274</v>
      </c>
      <c r="D151" s="210"/>
      <c r="E151" s="210"/>
      <c r="F151" s="58"/>
      <c r="G151" s="58"/>
      <c r="H151" s="254"/>
      <c r="I151" s="35"/>
    </row>
    <row r="152" spans="1:9" ht="24">
      <c r="A152" s="11" t="s">
        <v>275</v>
      </c>
      <c r="B152" s="9">
        <v>231200</v>
      </c>
      <c r="C152" s="12" t="s">
        <v>276</v>
      </c>
      <c r="D152" s="210"/>
      <c r="E152" s="210"/>
      <c r="F152" s="58"/>
      <c r="G152" s="58"/>
      <c r="H152" s="254"/>
      <c r="I152" s="35"/>
    </row>
    <row r="153" spans="1:9" ht="36">
      <c r="A153" s="11" t="s">
        <v>277</v>
      </c>
      <c r="B153" s="9">
        <v>231300</v>
      </c>
      <c r="C153" s="12" t="s">
        <v>278</v>
      </c>
      <c r="D153" s="210"/>
      <c r="E153" s="210"/>
      <c r="F153" s="58"/>
      <c r="G153" s="58"/>
      <c r="H153" s="254"/>
      <c r="I153" s="35"/>
    </row>
    <row r="154" spans="1:9" ht="36">
      <c r="A154" s="11" t="s">
        <v>279</v>
      </c>
      <c r="B154" s="9">
        <v>231400</v>
      </c>
      <c r="C154" s="12" t="s">
        <v>280</v>
      </c>
      <c r="D154" s="210"/>
      <c r="E154" s="210"/>
      <c r="F154" s="58"/>
      <c r="G154" s="58"/>
      <c r="H154" s="254"/>
      <c r="I154" s="35"/>
    </row>
    <row r="155" spans="1:9" ht="24">
      <c r="A155" s="11" t="s">
        <v>281</v>
      </c>
      <c r="B155" s="9">
        <v>231500</v>
      </c>
      <c r="C155" s="12" t="s">
        <v>282</v>
      </c>
      <c r="D155" s="210"/>
      <c r="E155" s="210"/>
      <c r="F155" s="58"/>
      <c r="G155" s="58"/>
      <c r="H155" s="254"/>
      <c r="I155" s="35"/>
    </row>
    <row r="156" spans="1:9" ht="24">
      <c r="A156" s="21" t="s">
        <v>283</v>
      </c>
      <c r="B156" s="22">
        <v>232000</v>
      </c>
      <c r="C156" s="23" t="s">
        <v>284</v>
      </c>
      <c r="D156" s="211"/>
      <c r="E156" s="210"/>
      <c r="F156" s="60"/>
      <c r="G156" s="60">
        <f>SUM(G157:G161)</f>
        <v>0</v>
      </c>
      <c r="H156" s="254"/>
      <c r="I156" s="35"/>
    </row>
    <row r="157" spans="1:9" ht="24">
      <c r="A157" s="11" t="s">
        <v>285</v>
      </c>
      <c r="B157" s="9">
        <v>232100</v>
      </c>
      <c r="C157" s="12" t="s">
        <v>286</v>
      </c>
      <c r="D157" s="210"/>
      <c r="E157" s="210"/>
      <c r="F157" s="58"/>
      <c r="G157" s="58"/>
      <c r="H157" s="254"/>
      <c r="I157" s="35"/>
    </row>
    <row r="158" spans="1:8" ht="24">
      <c r="A158" s="11" t="s">
        <v>287</v>
      </c>
      <c r="B158" s="9">
        <v>232200</v>
      </c>
      <c r="C158" s="12" t="s">
        <v>288</v>
      </c>
      <c r="D158" s="210"/>
      <c r="E158" s="210"/>
      <c r="F158" s="58"/>
      <c r="G158" s="58"/>
      <c r="H158" s="254"/>
    </row>
    <row r="159" spans="1:8" ht="36">
      <c r="A159" s="11" t="s">
        <v>289</v>
      </c>
      <c r="B159" s="9">
        <v>232300</v>
      </c>
      <c r="C159" s="12" t="s">
        <v>290</v>
      </c>
      <c r="D159" s="210"/>
      <c r="E159" s="210"/>
      <c r="F159" s="58"/>
      <c r="G159" s="58"/>
      <c r="H159" s="254"/>
    </row>
    <row r="160" spans="1:8" ht="36">
      <c r="A160" s="11" t="s">
        <v>291</v>
      </c>
      <c r="B160" s="9">
        <v>232400</v>
      </c>
      <c r="C160" s="12" t="s">
        <v>292</v>
      </c>
      <c r="D160" s="210"/>
      <c r="E160" s="210"/>
      <c r="F160" s="58"/>
      <c r="G160" s="58"/>
      <c r="H160" s="254"/>
    </row>
    <row r="161" spans="1:8" ht="24">
      <c r="A161" s="11" t="s">
        <v>293</v>
      </c>
      <c r="B161" s="9">
        <v>232500</v>
      </c>
      <c r="C161" s="12" t="s">
        <v>294</v>
      </c>
      <c r="D161" s="210"/>
      <c r="E161" s="210"/>
      <c r="F161" s="58"/>
      <c r="G161" s="58"/>
      <c r="H161" s="254"/>
    </row>
    <row r="162" spans="1:8" ht="36">
      <c r="A162" s="21" t="s">
        <v>295</v>
      </c>
      <c r="B162" s="22">
        <v>233000</v>
      </c>
      <c r="C162" s="23" t="s">
        <v>296</v>
      </c>
      <c r="D162" s="211"/>
      <c r="E162" s="210"/>
      <c r="F162" s="60"/>
      <c r="G162" s="60"/>
      <c r="H162" s="254"/>
    </row>
    <row r="163" spans="1:8" ht="24">
      <c r="A163" s="11" t="s">
        <v>297</v>
      </c>
      <c r="B163" s="9">
        <v>233100</v>
      </c>
      <c r="C163" s="12" t="s">
        <v>298</v>
      </c>
      <c r="D163" s="210"/>
      <c r="E163" s="210"/>
      <c r="F163" s="58"/>
      <c r="G163" s="58"/>
      <c r="H163" s="254"/>
    </row>
    <row r="164" spans="1:8" ht="24">
      <c r="A164" s="11" t="s">
        <v>299</v>
      </c>
      <c r="B164" s="9">
        <v>233200</v>
      </c>
      <c r="C164" s="12" t="s">
        <v>300</v>
      </c>
      <c r="D164" s="210"/>
      <c r="E164" s="210"/>
      <c r="F164" s="58"/>
      <c r="G164" s="58"/>
      <c r="H164" s="254"/>
    </row>
    <row r="165" spans="1:8" ht="36">
      <c r="A165" s="11" t="s">
        <v>301</v>
      </c>
      <c r="B165" s="9">
        <v>233300</v>
      </c>
      <c r="C165" s="12" t="s">
        <v>302</v>
      </c>
      <c r="D165" s="210"/>
      <c r="E165" s="210"/>
      <c r="F165" s="58"/>
      <c r="G165" s="58"/>
      <c r="H165" s="254"/>
    </row>
    <row r="166" spans="1:8" ht="36">
      <c r="A166" s="11" t="s">
        <v>303</v>
      </c>
      <c r="B166" s="9">
        <v>233400</v>
      </c>
      <c r="C166" s="12" t="s">
        <v>304</v>
      </c>
      <c r="D166" s="210"/>
      <c r="E166" s="210"/>
      <c r="F166" s="58"/>
      <c r="G166" s="58"/>
      <c r="H166" s="254"/>
    </row>
    <row r="167" spans="1:8" ht="36">
      <c r="A167" s="11" t="s">
        <v>305</v>
      </c>
      <c r="B167" s="9">
        <v>233500</v>
      </c>
      <c r="C167" s="12" t="s">
        <v>306</v>
      </c>
      <c r="D167" s="210"/>
      <c r="E167" s="210"/>
      <c r="F167" s="58"/>
      <c r="G167" s="58"/>
      <c r="H167" s="254"/>
    </row>
    <row r="168" spans="1:8" ht="36">
      <c r="A168" s="481" t="s">
        <v>307</v>
      </c>
      <c r="B168" s="482">
        <v>234000</v>
      </c>
      <c r="C168" s="23" t="s">
        <v>308</v>
      </c>
      <c r="D168" s="486"/>
      <c r="E168" s="496"/>
      <c r="F168" s="500"/>
      <c r="G168" s="500">
        <f>SUM(G170:G172)</f>
        <v>0</v>
      </c>
      <c r="H168" s="540"/>
    </row>
    <row r="169" spans="1:8" ht="15.75">
      <c r="A169" s="481"/>
      <c r="B169" s="482"/>
      <c r="C169" s="23" t="s">
        <v>309</v>
      </c>
      <c r="D169" s="486"/>
      <c r="E169" s="496"/>
      <c r="F169" s="501"/>
      <c r="G169" s="501"/>
      <c r="H169" s="541"/>
    </row>
    <row r="170" spans="1:8" ht="36">
      <c r="A170" s="11" t="s">
        <v>310</v>
      </c>
      <c r="B170" s="9">
        <v>234100</v>
      </c>
      <c r="C170" s="12" t="s">
        <v>311</v>
      </c>
      <c r="D170" s="210"/>
      <c r="E170" s="210"/>
      <c r="F170" s="58"/>
      <c r="G170" s="58"/>
      <c r="H170" s="254"/>
    </row>
    <row r="171" spans="1:8" ht="36">
      <c r="A171" s="11" t="s">
        <v>312</v>
      </c>
      <c r="B171" s="9">
        <v>234200</v>
      </c>
      <c r="C171" s="12" t="s">
        <v>313</v>
      </c>
      <c r="D171" s="210"/>
      <c r="E171" s="210"/>
      <c r="F171" s="58"/>
      <c r="G171" s="58"/>
      <c r="H171" s="254"/>
    </row>
    <row r="172" spans="1:8" ht="24">
      <c r="A172" s="11" t="s">
        <v>314</v>
      </c>
      <c r="B172" s="9">
        <v>234300</v>
      </c>
      <c r="C172" s="12" t="s">
        <v>315</v>
      </c>
      <c r="D172" s="210"/>
      <c r="E172" s="210"/>
      <c r="F172" s="58"/>
      <c r="G172" s="58"/>
      <c r="H172" s="254"/>
    </row>
    <row r="173" spans="1:8" ht="24">
      <c r="A173" s="481" t="s">
        <v>316</v>
      </c>
      <c r="B173" s="482">
        <v>235000</v>
      </c>
      <c r="C173" s="23" t="s">
        <v>317</v>
      </c>
      <c r="D173" s="486"/>
      <c r="E173" s="496"/>
      <c r="F173" s="497"/>
      <c r="G173" s="497"/>
      <c r="H173" s="487"/>
    </row>
    <row r="174" spans="1:8" ht="15.75">
      <c r="A174" s="481"/>
      <c r="B174" s="482"/>
      <c r="C174" s="23" t="s">
        <v>318</v>
      </c>
      <c r="D174" s="486"/>
      <c r="E174" s="496"/>
      <c r="F174" s="498"/>
      <c r="G174" s="498"/>
      <c r="H174" s="488"/>
    </row>
    <row r="175" spans="1:8" ht="24">
      <c r="A175" s="11" t="s">
        <v>319</v>
      </c>
      <c r="B175" s="9">
        <v>235100</v>
      </c>
      <c r="C175" s="12" t="s">
        <v>320</v>
      </c>
      <c r="D175" s="210"/>
      <c r="E175" s="210"/>
      <c r="F175" s="58"/>
      <c r="G175" s="58"/>
      <c r="H175" s="254"/>
    </row>
    <row r="176" spans="1:8" ht="24">
      <c r="A176" s="11" t="s">
        <v>321</v>
      </c>
      <c r="B176" s="9">
        <v>235200</v>
      </c>
      <c r="C176" s="12" t="s">
        <v>322</v>
      </c>
      <c r="D176" s="210"/>
      <c r="E176" s="210"/>
      <c r="F176" s="58"/>
      <c r="G176" s="58"/>
      <c r="H176" s="254"/>
    </row>
    <row r="177" spans="1:8" ht="36">
      <c r="A177" s="11" t="s">
        <v>323</v>
      </c>
      <c r="B177" s="9">
        <v>235300</v>
      </c>
      <c r="C177" s="12" t="s">
        <v>324</v>
      </c>
      <c r="D177" s="210"/>
      <c r="E177" s="210"/>
      <c r="F177" s="58"/>
      <c r="G177" s="58"/>
      <c r="H177" s="254"/>
    </row>
    <row r="178" spans="1:8" ht="36">
      <c r="A178" s="11" t="s">
        <v>325</v>
      </c>
      <c r="B178" s="9">
        <v>235400</v>
      </c>
      <c r="C178" s="12" t="s">
        <v>326</v>
      </c>
      <c r="D178" s="210"/>
      <c r="E178" s="210"/>
      <c r="F178" s="58"/>
      <c r="G178" s="58"/>
      <c r="H178" s="254"/>
    </row>
    <row r="179" spans="1:8" ht="24">
      <c r="A179" s="11" t="s">
        <v>327</v>
      </c>
      <c r="B179" s="9">
        <v>235500</v>
      </c>
      <c r="C179" s="12" t="s">
        <v>328</v>
      </c>
      <c r="D179" s="210"/>
      <c r="E179" s="210"/>
      <c r="F179" s="58"/>
      <c r="G179" s="58"/>
      <c r="H179" s="254"/>
    </row>
    <row r="180" spans="1:8" ht="36">
      <c r="A180" s="21" t="s">
        <v>329</v>
      </c>
      <c r="B180" s="22">
        <v>236000</v>
      </c>
      <c r="C180" s="23" t="s">
        <v>330</v>
      </c>
      <c r="D180" s="211">
        <f>SUM(D181:D185)</f>
        <v>45</v>
      </c>
      <c r="E180" s="210"/>
      <c r="F180" s="58"/>
      <c r="G180" s="60">
        <f>SUM(G181:G185)</f>
        <v>0</v>
      </c>
      <c r="H180" s="254"/>
    </row>
    <row r="181" spans="1:8" ht="24">
      <c r="A181" s="11" t="s">
        <v>331</v>
      </c>
      <c r="B181" s="9">
        <v>236100</v>
      </c>
      <c r="C181" s="12" t="s">
        <v>332</v>
      </c>
      <c r="D181" s="210">
        <v>27</v>
      </c>
      <c r="E181" s="210"/>
      <c r="F181" s="58"/>
      <c r="G181" s="58"/>
      <c r="H181" s="254"/>
    </row>
    <row r="182" spans="1:8" ht="24">
      <c r="A182" s="11" t="s">
        <v>333</v>
      </c>
      <c r="B182" s="9">
        <v>236200</v>
      </c>
      <c r="C182" s="12" t="s">
        <v>334</v>
      </c>
      <c r="D182" s="210">
        <v>3</v>
      </c>
      <c r="E182" s="210"/>
      <c r="F182" s="58"/>
      <c r="G182" s="58"/>
      <c r="H182" s="254"/>
    </row>
    <row r="183" spans="1:8" ht="36">
      <c r="A183" s="11" t="s">
        <v>335</v>
      </c>
      <c r="B183" s="9">
        <v>236300</v>
      </c>
      <c r="C183" s="12" t="s">
        <v>336</v>
      </c>
      <c r="D183" s="210">
        <v>10</v>
      </c>
      <c r="E183" s="210"/>
      <c r="F183" s="58"/>
      <c r="G183" s="58"/>
      <c r="H183" s="254"/>
    </row>
    <row r="184" spans="1:8" ht="36">
      <c r="A184" s="11" t="s">
        <v>337</v>
      </c>
      <c r="B184" s="9">
        <v>236400</v>
      </c>
      <c r="C184" s="12" t="s">
        <v>338</v>
      </c>
      <c r="D184" s="210">
        <v>4</v>
      </c>
      <c r="E184" s="210"/>
      <c r="F184" s="58"/>
      <c r="G184" s="58"/>
      <c r="H184" s="254"/>
    </row>
    <row r="185" spans="1:8" ht="36">
      <c r="A185" s="11" t="s">
        <v>339</v>
      </c>
      <c r="B185" s="9">
        <v>236500</v>
      </c>
      <c r="C185" s="12" t="s">
        <v>340</v>
      </c>
      <c r="D185" s="210">
        <v>1</v>
      </c>
      <c r="E185" s="210"/>
      <c r="F185" s="58"/>
      <c r="G185" s="58"/>
      <c r="H185" s="254"/>
    </row>
    <row r="186" spans="1:8" ht="36">
      <c r="A186" s="21" t="s">
        <v>341</v>
      </c>
      <c r="B186" s="22">
        <v>237000</v>
      </c>
      <c r="C186" s="23" t="s">
        <v>342</v>
      </c>
      <c r="D186" s="211"/>
      <c r="E186" s="210"/>
      <c r="F186" s="60"/>
      <c r="G186" s="60">
        <f>SUM(G187:G193)</f>
        <v>0</v>
      </c>
      <c r="H186" s="254"/>
    </row>
    <row r="187" spans="1:8" ht="24">
      <c r="A187" s="11" t="s">
        <v>343</v>
      </c>
      <c r="B187" s="9">
        <v>237100</v>
      </c>
      <c r="C187" s="12" t="s">
        <v>344</v>
      </c>
      <c r="D187" s="210"/>
      <c r="E187" s="210"/>
      <c r="F187" s="58"/>
      <c r="G187" s="58"/>
      <c r="H187" s="254"/>
    </row>
    <row r="188" spans="1:8" ht="24">
      <c r="A188" s="11" t="s">
        <v>345</v>
      </c>
      <c r="B188" s="9">
        <v>237200</v>
      </c>
      <c r="C188" s="12" t="s">
        <v>346</v>
      </c>
      <c r="D188" s="210"/>
      <c r="E188" s="210"/>
      <c r="F188" s="58"/>
      <c r="G188" s="58"/>
      <c r="H188" s="254"/>
    </row>
    <row r="189" spans="1:8" ht="24">
      <c r="A189" s="11" t="s">
        <v>347</v>
      </c>
      <c r="B189" s="9">
        <v>237300</v>
      </c>
      <c r="C189" s="12" t="s">
        <v>348</v>
      </c>
      <c r="D189" s="210"/>
      <c r="E189" s="210"/>
      <c r="F189" s="58"/>
      <c r="G189" s="58"/>
      <c r="H189" s="254"/>
    </row>
    <row r="190" spans="1:8" ht="24">
      <c r="A190" s="11" t="s">
        <v>349</v>
      </c>
      <c r="B190" s="9">
        <v>237400</v>
      </c>
      <c r="C190" s="12" t="s">
        <v>350</v>
      </c>
      <c r="D190" s="210"/>
      <c r="E190" s="210"/>
      <c r="F190" s="58"/>
      <c r="G190" s="58"/>
      <c r="H190" s="254"/>
    </row>
    <row r="191" spans="1:8" ht="36">
      <c r="A191" s="11" t="s">
        <v>351</v>
      </c>
      <c r="B191" s="9">
        <v>237500</v>
      </c>
      <c r="C191" s="12" t="s">
        <v>352</v>
      </c>
      <c r="D191" s="210"/>
      <c r="E191" s="210"/>
      <c r="F191" s="58"/>
      <c r="G191" s="58"/>
      <c r="H191" s="254"/>
    </row>
    <row r="192" spans="1:8" ht="36">
      <c r="A192" s="11" t="s">
        <v>353</v>
      </c>
      <c r="B192" s="9">
        <v>237600</v>
      </c>
      <c r="C192" s="12" t="s">
        <v>354</v>
      </c>
      <c r="D192" s="210"/>
      <c r="E192" s="210"/>
      <c r="F192" s="58"/>
      <c r="G192" s="58"/>
      <c r="H192" s="254"/>
    </row>
    <row r="193" spans="1:8" ht="24">
      <c r="A193" s="11" t="s">
        <v>355</v>
      </c>
      <c r="B193" s="9">
        <v>237700</v>
      </c>
      <c r="C193" s="12" t="s">
        <v>356</v>
      </c>
      <c r="D193" s="210"/>
      <c r="E193" s="210"/>
      <c r="F193" s="58"/>
      <c r="G193" s="58"/>
      <c r="H193" s="254"/>
    </row>
    <row r="194" spans="1:8" ht="36">
      <c r="A194" s="21" t="s">
        <v>357</v>
      </c>
      <c r="B194" s="22">
        <v>238000</v>
      </c>
      <c r="C194" s="23" t="s">
        <v>358</v>
      </c>
      <c r="D194" s="211"/>
      <c r="E194" s="210"/>
      <c r="F194" s="58"/>
      <c r="G194" s="58"/>
      <c r="H194" s="254"/>
    </row>
    <row r="195" spans="1:8" ht="24">
      <c r="A195" s="11" t="s">
        <v>359</v>
      </c>
      <c r="B195" s="9">
        <v>238100</v>
      </c>
      <c r="C195" s="12" t="s">
        <v>360</v>
      </c>
      <c r="D195" s="210"/>
      <c r="E195" s="210"/>
      <c r="F195" s="58"/>
      <c r="G195" s="58"/>
      <c r="H195" s="254"/>
    </row>
    <row r="196" spans="1:8" ht="24">
      <c r="A196" s="11" t="s">
        <v>361</v>
      </c>
      <c r="B196" s="9">
        <v>238200</v>
      </c>
      <c r="C196" s="12" t="s">
        <v>362</v>
      </c>
      <c r="D196" s="210"/>
      <c r="E196" s="210"/>
      <c r="F196" s="58"/>
      <c r="G196" s="58"/>
      <c r="H196" s="254"/>
    </row>
    <row r="197" spans="1:8" ht="36">
      <c r="A197" s="11" t="s">
        <v>363</v>
      </c>
      <c r="B197" s="9">
        <v>238300</v>
      </c>
      <c r="C197" s="12" t="s">
        <v>364</v>
      </c>
      <c r="D197" s="210"/>
      <c r="E197" s="210"/>
      <c r="F197" s="58"/>
      <c r="G197" s="58"/>
      <c r="H197" s="254"/>
    </row>
    <row r="198" spans="1:8" ht="36">
      <c r="A198" s="11" t="s">
        <v>365</v>
      </c>
      <c r="B198" s="9">
        <v>238400</v>
      </c>
      <c r="C198" s="12" t="s">
        <v>366</v>
      </c>
      <c r="D198" s="210"/>
      <c r="E198" s="210"/>
      <c r="F198" s="58"/>
      <c r="G198" s="58"/>
      <c r="H198" s="254"/>
    </row>
    <row r="199" spans="1:8" ht="24">
      <c r="A199" s="11" t="s">
        <v>367</v>
      </c>
      <c r="B199" s="9">
        <v>238500</v>
      </c>
      <c r="C199" s="12" t="s">
        <v>368</v>
      </c>
      <c r="D199" s="210"/>
      <c r="E199" s="210"/>
      <c r="F199" s="58"/>
      <c r="G199" s="58"/>
      <c r="H199" s="254"/>
    </row>
    <row r="200" spans="1:8" ht="36">
      <c r="A200" s="21" t="s">
        <v>369</v>
      </c>
      <c r="B200" s="22">
        <v>239000</v>
      </c>
      <c r="C200" s="23" t="s">
        <v>370</v>
      </c>
      <c r="D200" s="210"/>
      <c r="E200" s="210"/>
      <c r="F200" s="58"/>
      <c r="G200" s="58"/>
      <c r="H200" s="254"/>
    </row>
    <row r="201" spans="1:8" ht="24">
      <c r="A201" s="11" t="s">
        <v>371</v>
      </c>
      <c r="B201" s="9">
        <v>239100</v>
      </c>
      <c r="C201" s="12" t="s">
        <v>372</v>
      </c>
      <c r="D201" s="210"/>
      <c r="E201" s="210"/>
      <c r="F201" s="58"/>
      <c r="G201" s="58"/>
      <c r="H201" s="254"/>
    </row>
    <row r="202" spans="1:8" ht="24">
      <c r="A202" s="11" t="s">
        <v>373</v>
      </c>
      <c r="B202" s="9">
        <v>239200</v>
      </c>
      <c r="C202" s="12" t="s">
        <v>374</v>
      </c>
      <c r="D202" s="210"/>
      <c r="E202" s="210"/>
      <c r="F202" s="58"/>
      <c r="G202" s="58"/>
      <c r="H202" s="254"/>
    </row>
    <row r="203" spans="1:8" ht="36">
      <c r="A203" s="11" t="s">
        <v>375</v>
      </c>
      <c r="B203" s="9">
        <v>239300</v>
      </c>
      <c r="C203" s="12" t="s">
        <v>376</v>
      </c>
      <c r="D203" s="210"/>
      <c r="E203" s="210"/>
      <c r="F203" s="58"/>
      <c r="G203" s="58"/>
      <c r="H203" s="254"/>
    </row>
    <row r="204" spans="1:8" ht="36">
      <c r="A204" s="11" t="s">
        <v>377</v>
      </c>
      <c r="B204" s="9">
        <v>239400</v>
      </c>
      <c r="C204" s="12" t="s">
        <v>378</v>
      </c>
      <c r="D204" s="210"/>
      <c r="E204" s="210"/>
      <c r="F204" s="58"/>
      <c r="G204" s="58"/>
      <c r="H204" s="254"/>
    </row>
    <row r="205" spans="1:8" ht="24">
      <c r="A205" s="11" t="s">
        <v>379</v>
      </c>
      <c r="B205" s="9">
        <v>239500</v>
      </c>
      <c r="C205" s="12" t="s">
        <v>380</v>
      </c>
      <c r="D205" s="211"/>
      <c r="E205" s="210"/>
      <c r="F205" s="58"/>
      <c r="G205" s="58"/>
      <c r="H205" s="254"/>
    </row>
    <row r="206" spans="1:8" ht="36">
      <c r="A206" s="489" t="s">
        <v>381</v>
      </c>
      <c r="B206" s="490">
        <v>240000</v>
      </c>
      <c r="C206" s="33" t="s">
        <v>382</v>
      </c>
      <c r="D206" s="491"/>
      <c r="E206" s="499"/>
      <c r="F206" s="492"/>
      <c r="G206" s="492">
        <f>SUM(G220)</f>
        <v>0</v>
      </c>
      <c r="H206" s="494"/>
    </row>
    <row r="207" spans="1:8" ht="15.75" customHeight="1">
      <c r="A207" s="489"/>
      <c r="B207" s="490"/>
      <c r="C207" s="33" t="s">
        <v>383</v>
      </c>
      <c r="D207" s="491"/>
      <c r="E207" s="499"/>
      <c r="F207" s="493"/>
      <c r="G207" s="493"/>
      <c r="H207" s="495"/>
    </row>
    <row r="208" spans="1:8" ht="36">
      <c r="A208" s="481" t="s">
        <v>384</v>
      </c>
      <c r="B208" s="482">
        <v>241000</v>
      </c>
      <c r="C208" s="23" t="s">
        <v>385</v>
      </c>
      <c r="D208" s="486"/>
      <c r="E208" s="496"/>
      <c r="F208" s="497"/>
      <c r="G208" s="497"/>
      <c r="H208" s="487"/>
    </row>
    <row r="209" spans="1:8" ht="15.75">
      <c r="A209" s="481"/>
      <c r="B209" s="482"/>
      <c r="C209" s="23" t="s">
        <v>386</v>
      </c>
      <c r="D209" s="486"/>
      <c r="E209" s="496"/>
      <c r="F209" s="498"/>
      <c r="G209" s="498"/>
      <c r="H209" s="488"/>
    </row>
    <row r="210" spans="1:8" ht="24">
      <c r="A210" s="11" t="s">
        <v>387</v>
      </c>
      <c r="B210" s="9">
        <v>241100</v>
      </c>
      <c r="C210" s="12" t="s">
        <v>388</v>
      </c>
      <c r="D210" s="210"/>
      <c r="E210" s="210"/>
      <c r="F210" s="58"/>
      <c r="G210" s="58"/>
      <c r="H210" s="254"/>
    </row>
    <row r="211" spans="1:8" ht="24">
      <c r="A211" s="11" t="s">
        <v>389</v>
      </c>
      <c r="B211" s="9">
        <v>241200</v>
      </c>
      <c r="C211" s="12" t="s">
        <v>390</v>
      </c>
      <c r="D211" s="210"/>
      <c r="E211" s="210"/>
      <c r="F211" s="58"/>
      <c r="G211" s="58"/>
      <c r="H211" s="254"/>
    </row>
    <row r="212" spans="1:8" ht="24">
      <c r="A212" s="11" t="s">
        <v>391</v>
      </c>
      <c r="B212" s="9">
        <v>241300</v>
      </c>
      <c r="C212" s="12" t="s">
        <v>392</v>
      </c>
      <c r="D212" s="210"/>
      <c r="E212" s="210"/>
      <c r="F212" s="58"/>
      <c r="G212" s="58"/>
      <c r="H212" s="254"/>
    </row>
    <row r="213" spans="1:8" ht="24">
      <c r="A213" s="11" t="s">
        <v>393</v>
      </c>
      <c r="B213" s="9">
        <v>241400</v>
      </c>
      <c r="C213" s="12" t="s">
        <v>394</v>
      </c>
      <c r="D213" s="210"/>
      <c r="E213" s="210"/>
      <c r="F213" s="58"/>
      <c r="G213" s="58"/>
      <c r="H213" s="254"/>
    </row>
    <row r="214" spans="1:8" ht="24">
      <c r="A214" s="481" t="s">
        <v>395</v>
      </c>
      <c r="B214" s="482">
        <v>242000</v>
      </c>
      <c r="C214" s="23" t="s">
        <v>396</v>
      </c>
      <c r="D214" s="486"/>
      <c r="E214" s="496"/>
      <c r="F214" s="497"/>
      <c r="G214" s="497"/>
      <c r="H214" s="487"/>
    </row>
    <row r="215" spans="1:8" ht="15.75">
      <c r="A215" s="481"/>
      <c r="B215" s="482"/>
      <c r="C215" s="23" t="s">
        <v>397</v>
      </c>
      <c r="D215" s="486"/>
      <c r="E215" s="496"/>
      <c r="F215" s="498"/>
      <c r="G215" s="498"/>
      <c r="H215" s="488"/>
    </row>
    <row r="216" spans="1:8" ht="24">
      <c r="A216" s="11" t="s">
        <v>398</v>
      </c>
      <c r="B216" s="9">
        <v>242100</v>
      </c>
      <c r="C216" s="12" t="s">
        <v>399</v>
      </c>
      <c r="D216" s="210"/>
      <c r="E216" s="210"/>
      <c r="F216" s="58"/>
      <c r="G216" s="58"/>
      <c r="H216" s="254"/>
    </row>
    <row r="217" spans="1:8" ht="24">
      <c r="A217" s="11" t="s">
        <v>400</v>
      </c>
      <c r="B217" s="9">
        <v>242200</v>
      </c>
      <c r="C217" s="12" t="s">
        <v>401</v>
      </c>
      <c r="D217" s="210"/>
      <c r="E217" s="210"/>
      <c r="F217" s="58"/>
      <c r="G217" s="58"/>
      <c r="H217" s="254"/>
    </row>
    <row r="218" spans="1:8" ht="24">
      <c r="A218" s="11" t="s">
        <v>402</v>
      </c>
      <c r="B218" s="9">
        <v>242300</v>
      </c>
      <c r="C218" s="12" t="s">
        <v>403</v>
      </c>
      <c r="D218" s="210"/>
      <c r="E218" s="210"/>
      <c r="F218" s="58"/>
      <c r="G218" s="58"/>
      <c r="H218" s="254"/>
    </row>
    <row r="219" spans="1:8" ht="24">
      <c r="A219" s="11" t="s">
        <v>404</v>
      </c>
      <c r="B219" s="9">
        <v>242400</v>
      </c>
      <c r="C219" s="12" t="s">
        <v>405</v>
      </c>
      <c r="D219" s="210"/>
      <c r="E219" s="210"/>
      <c r="F219" s="58"/>
      <c r="G219" s="58"/>
      <c r="H219" s="254"/>
    </row>
    <row r="220" spans="1:8" ht="36">
      <c r="A220" s="21" t="s">
        <v>406</v>
      </c>
      <c r="B220" s="22">
        <v>243000</v>
      </c>
      <c r="C220" s="23" t="s">
        <v>407</v>
      </c>
      <c r="D220" s="210"/>
      <c r="E220" s="210"/>
      <c r="F220" s="58"/>
      <c r="G220" s="58">
        <f>SUM(G221:G223)</f>
        <v>0</v>
      </c>
      <c r="H220" s="254"/>
    </row>
    <row r="221" spans="1:8" ht="24">
      <c r="A221" s="11" t="s">
        <v>408</v>
      </c>
      <c r="B221" s="9">
        <v>243100</v>
      </c>
      <c r="C221" s="12" t="s">
        <v>409</v>
      </c>
      <c r="D221" s="210"/>
      <c r="E221" s="210"/>
      <c r="F221" s="58"/>
      <c r="G221" s="58"/>
      <c r="H221" s="254"/>
    </row>
    <row r="222" spans="1:8" ht="24">
      <c r="A222" s="11" t="s">
        <v>410</v>
      </c>
      <c r="B222" s="9">
        <v>243200</v>
      </c>
      <c r="C222" s="12" t="s">
        <v>411</v>
      </c>
      <c r="D222" s="210"/>
      <c r="E222" s="210"/>
      <c r="F222" s="58"/>
      <c r="G222" s="58"/>
      <c r="H222" s="254"/>
    </row>
    <row r="223" spans="1:8" ht="24">
      <c r="A223" s="11" t="s">
        <v>412</v>
      </c>
      <c r="B223" s="9">
        <v>243300</v>
      </c>
      <c r="C223" s="12" t="s">
        <v>413</v>
      </c>
      <c r="D223" s="210"/>
      <c r="E223" s="210"/>
      <c r="F223" s="58"/>
      <c r="G223" s="58"/>
      <c r="H223" s="254"/>
    </row>
    <row r="224" spans="1:8" ht="36">
      <c r="A224" s="11" t="s">
        <v>414</v>
      </c>
      <c r="B224" s="9">
        <v>243400</v>
      </c>
      <c r="C224" s="12" t="s">
        <v>415</v>
      </c>
      <c r="D224" s="210"/>
      <c r="E224" s="210"/>
      <c r="F224" s="58"/>
      <c r="G224" s="58"/>
      <c r="H224" s="254"/>
    </row>
    <row r="225" spans="1:8" ht="24">
      <c r="A225" s="481" t="s">
        <v>416</v>
      </c>
      <c r="B225" s="482">
        <v>244000</v>
      </c>
      <c r="C225" s="23" t="s">
        <v>417</v>
      </c>
      <c r="D225" s="486"/>
      <c r="E225" s="496"/>
      <c r="F225" s="497"/>
      <c r="G225" s="497"/>
      <c r="H225" s="487"/>
    </row>
    <row r="226" spans="1:8" ht="15.75">
      <c r="A226" s="481"/>
      <c r="B226" s="482"/>
      <c r="C226" s="23" t="s">
        <v>418</v>
      </c>
      <c r="D226" s="486"/>
      <c r="E226" s="496"/>
      <c r="F226" s="498"/>
      <c r="G226" s="498"/>
      <c r="H226" s="488"/>
    </row>
    <row r="227" spans="1:8" ht="36">
      <c r="A227" s="11" t="s">
        <v>419</v>
      </c>
      <c r="B227" s="9">
        <v>244100</v>
      </c>
      <c r="C227" s="12" t="s">
        <v>420</v>
      </c>
      <c r="D227" s="210"/>
      <c r="E227" s="210"/>
      <c r="F227" s="58"/>
      <c r="G227" s="58"/>
      <c r="H227" s="254"/>
    </row>
    <row r="228" spans="1:8" ht="24">
      <c r="A228" s="11" t="s">
        <v>421</v>
      </c>
      <c r="B228" s="9">
        <v>244200</v>
      </c>
      <c r="C228" s="12" t="s">
        <v>422</v>
      </c>
      <c r="D228" s="210"/>
      <c r="E228" s="210"/>
      <c r="F228" s="58"/>
      <c r="G228" s="58"/>
      <c r="H228" s="254"/>
    </row>
    <row r="229" spans="1:8" ht="15.75">
      <c r="A229" s="481" t="s">
        <v>423</v>
      </c>
      <c r="B229" s="482">
        <v>245000</v>
      </c>
      <c r="C229" s="23" t="s">
        <v>424</v>
      </c>
      <c r="D229" s="486"/>
      <c r="E229" s="496"/>
      <c r="F229" s="497"/>
      <c r="G229" s="497"/>
      <c r="H229" s="487"/>
    </row>
    <row r="230" spans="1:8" ht="15.75">
      <c r="A230" s="481"/>
      <c r="B230" s="482"/>
      <c r="C230" s="23" t="s">
        <v>425</v>
      </c>
      <c r="D230" s="486"/>
      <c r="E230" s="496"/>
      <c r="F230" s="498"/>
      <c r="G230" s="498"/>
      <c r="H230" s="488"/>
    </row>
    <row r="231" spans="1:8" ht="24">
      <c r="A231" s="11" t="s">
        <v>426</v>
      </c>
      <c r="B231" s="9">
        <v>245100</v>
      </c>
      <c r="C231" s="12" t="s">
        <v>427</v>
      </c>
      <c r="D231" s="210"/>
      <c r="E231" s="210"/>
      <c r="F231" s="58"/>
      <c r="G231" s="58"/>
      <c r="H231" s="254"/>
    </row>
    <row r="232" spans="1:8" ht="24">
      <c r="A232" s="11" t="s">
        <v>428</v>
      </c>
      <c r="B232" s="9">
        <v>245200</v>
      </c>
      <c r="C232" s="12" t="s">
        <v>429</v>
      </c>
      <c r="D232" s="210"/>
      <c r="E232" s="210"/>
      <c r="F232" s="58"/>
      <c r="G232" s="58"/>
      <c r="H232" s="254"/>
    </row>
    <row r="233" spans="1:8" ht="24">
      <c r="A233" s="11" t="s">
        <v>430</v>
      </c>
      <c r="B233" s="9">
        <v>245300</v>
      </c>
      <c r="C233" s="12" t="s">
        <v>431</v>
      </c>
      <c r="D233" s="210"/>
      <c r="E233" s="210"/>
      <c r="F233" s="58"/>
      <c r="G233" s="58"/>
      <c r="H233" s="254"/>
    </row>
    <row r="234" spans="1:8" ht="36">
      <c r="A234" s="11" t="s">
        <v>432</v>
      </c>
      <c r="B234" s="9">
        <v>245400</v>
      </c>
      <c r="C234" s="12" t="s">
        <v>433</v>
      </c>
      <c r="D234" s="210"/>
      <c r="E234" s="210"/>
      <c r="F234" s="58"/>
      <c r="G234" s="58"/>
      <c r="H234" s="254"/>
    </row>
    <row r="235" spans="1:8" ht="36">
      <c r="A235" s="11" t="s">
        <v>434</v>
      </c>
      <c r="B235" s="9">
        <v>245500</v>
      </c>
      <c r="C235" s="12" t="s">
        <v>435</v>
      </c>
      <c r="D235" s="210"/>
      <c r="E235" s="210"/>
      <c r="F235" s="58"/>
      <c r="G235" s="58"/>
      <c r="H235" s="254"/>
    </row>
    <row r="236" spans="1:8" ht="15.75">
      <c r="A236" s="489" t="s">
        <v>436</v>
      </c>
      <c r="B236" s="490">
        <v>250000</v>
      </c>
      <c r="C236" s="33" t="s">
        <v>6</v>
      </c>
      <c r="D236" s="491">
        <v>6609</v>
      </c>
      <c r="E236" s="491">
        <f>SUM(E242)</f>
        <v>150</v>
      </c>
      <c r="F236" s="492"/>
      <c r="G236" s="492">
        <f>SUM(G242+G248)</f>
        <v>-12825</v>
      </c>
      <c r="H236" s="494">
        <f>SUM(G236/E236*100)</f>
        <v>-8550</v>
      </c>
    </row>
    <row r="237" spans="1:8" ht="15.75">
      <c r="A237" s="489"/>
      <c r="B237" s="490"/>
      <c r="C237" s="33" t="s">
        <v>437</v>
      </c>
      <c r="D237" s="491"/>
      <c r="E237" s="491"/>
      <c r="F237" s="493"/>
      <c r="G237" s="493"/>
      <c r="H237" s="495"/>
    </row>
    <row r="238" spans="1:8" ht="24">
      <c r="A238" s="21" t="s">
        <v>438</v>
      </c>
      <c r="B238" s="22">
        <v>251000</v>
      </c>
      <c r="C238" s="23" t="s">
        <v>439</v>
      </c>
      <c r="D238" s="211"/>
      <c r="E238" s="210"/>
      <c r="F238" s="60"/>
      <c r="G238" s="60"/>
      <c r="H238" s="254"/>
    </row>
    <row r="239" spans="1:8" ht="18.75">
      <c r="A239" s="11" t="s">
        <v>440</v>
      </c>
      <c r="B239" s="9">
        <v>251100</v>
      </c>
      <c r="C239" s="12" t="s">
        <v>441</v>
      </c>
      <c r="D239" s="210"/>
      <c r="E239" s="210"/>
      <c r="F239" s="58"/>
      <c r="G239" s="58"/>
      <c r="H239" s="254"/>
    </row>
    <row r="240" spans="1:8" ht="18.75">
      <c r="A240" s="11" t="s">
        <v>442</v>
      </c>
      <c r="B240" s="9">
        <v>251200</v>
      </c>
      <c r="C240" s="12" t="s">
        <v>443</v>
      </c>
      <c r="D240" s="210"/>
      <c r="E240" s="210"/>
      <c r="F240" s="58"/>
      <c r="G240" s="58"/>
      <c r="H240" s="254"/>
    </row>
    <row r="241" spans="1:8" ht="18.75">
      <c r="A241" s="11" t="s">
        <v>444</v>
      </c>
      <c r="B241" s="9">
        <v>251300</v>
      </c>
      <c r="C241" s="12" t="s">
        <v>445</v>
      </c>
      <c r="D241" s="210"/>
      <c r="E241" s="210"/>
      <c r="F241" s="212"/>
      <c r="G241" s="212"/>
      <c r="H241" s="260"/>
    </row>
    <row r="242" spans="1:8" ht="19.5">
      <c r="A242" s="481" t="s">
        <v>446</v>
      </c>
      <c r="B242" s="482">
        <v>252000</v>
      </c>
      <c r="C242" s="23" t="s">
        <v>447</v>
      </c>
      <c r="D242" s="486">
        <v>6608</v>
      </c>
      <c r="E242" s="483">
        <f>SUM(E244)</f>
        <v>150</v>
      </c>
      <c r="F242" s="205"/>
      <c r="G242" s="205">
        <f>SUM(G244)</f>
        <v>-12825</v>
      </c>
      <c r="H242" s="370">
        <f>SUM(G242/E242*100)</f>
        <v>-8550</v>
      </c>
    </row>
    <row r="243" spans="1:8" ht="19.5">
      <c r="A243" s="481"/>
      <c r="B243" s="482"/>
      <c r="C243" s="23" t="s">
        <v>448</v>
      </c>
      <c r="D243" s="486"/>
      <c r="E243" s="483"/>
      <c r="F243" s="206"/>
      <c r="G243" s="206"/>
      <c r="H243" s="261"/>
    </row>
    <row r="244" spans="1:8" ht="18.75">
      <c r="A244" s="11" t="s">
        <v>449</v>
      </c>
      <c r="B244" s="9">
        <v>252100</v>
      </c>
      <c r="C244" s="12" t="s">
        <v>450</v>
      </c>
      <c r="D244" s="210">
        <v>6608</v>
      </c>
      <c r="E244" s="210">
        <v>150</v>
      </c>
      <c r="F244" s="213"/>
      <c r="G244" s="213">
        <v>-12825</v>
      </c>
      <c r="H244" s="261">
        <f>SUM(G244/E244*100)</f>
        <v>-8550</v>
      </c>
    </row>
    <row r="245" spans="1:8" ht="18.75">
      <c r="A245" s="11" t="s">
        <v>451</v>
      </c>
      <c r="B245" s="9">
        <v>252200</v>
      </c>
      <c r="C245" s="12" t="s">
        <v>452</v>
      </c>
      <c r="D245" s="210"/>
      <c r="E245" s="210"/>
      <c r="F245" s="58"/>
      <c r="G245" s="58"/>
      <c r="H245" s="254"/>
    </row>
    <row r="246" spans="1:8" ht="24">
      <c r="A246" s="21" t="s">
        <v>453</v>
      </c>
      <c r="B246" s="22">
        <v>253000</v>
      </c>
      <c r="C246" s="23" t="s">
        <v>454</v>
      </c>
      <c r="D246" s="211"/>
      <c r="E246" s="210"/>
      <c r="F246" s="58"/>
      <c r="G246" s="58"/>
      <c r="H246" s="254"/>
    </row>
    <row r="247" spans="1:8" ht="18.75">
      <c r="A247" s="11" t="s">
        <v>455</v>
      </c>
      <c r="B247" s="9">
        <v>253100</v>
      </c>
      <c r="C247" s="12" t="s">
        <v>456</v>
      </c>
      <c r="D247" s="210"/>
      <c r="E247" s="210"/>
      <c r="F247" s="58"/>
      <c r="G247" s="58"/>
      <c r="H247" s="254"/>
    </row>
    <row r="248" spans="1:8" ht="19.5">
      <c r="A248" s="21" t="s">
        <v>457</v>
      </c>
      <c r="B248" s="22">
        <v>254000</v>
      </c>
      <c r="C248" s="23" t="s">
        <v>458</v>
      </c>
      <c r="D248" s="211">
        <v>1</v>
      </c>
      <c r="E248" s="211"/>
      <c r="F248" s="60"/>
      <c r="G248" s="60">
        <f>SUM(G249:G251)</f>
        <v>0</v>
      </c>
      <c r="H248" s="253"/>
    </row>
    <row r="249" spans="1:8" ht="24">
      <c r="A249" s="11" t="s">
        <v>459</v>
      </c>
      <c r="B249" s="9">
        <v>254100</v>
      </c>
      <c r="C249" s="12" t="s">
        <v>460</v>
      </c>
      <c r="D249" s="210"/>
      <c r="E249" s="210"/>
      <c r="F249" s="58"/>
      <c r="G249" s="58"/>
      <c r="H249" s="254"/>
    </row>
    <row r="250" spans="1:8" ht="18.75">
      <c r="A250" s="11" t="s">
        <v>461</v>
      </c>
      <c r="B250" s="9">
        <v>254200</v>
      </c>
      <c r="C250" s="12" t="s">
        <v>462</v>
      </c>
      <c r="D250" s="210"/>
      <c r="E250" s="210"/>
      <c r="F250" s="58"/>
      <c r="G250" s="58"/>
      <c r="H250" s="254"/>
    </row>
    <row r="251" spans="1:8" ht="18.75">
      <c r="A251" s="11" t="s">
        <v>463</v>
      </c>
      <c r="B251" s="9">
        <v>254900</v>
      </c>
      <c r="C251" s="12" t="s">
        <v>464</v>
      </c>
      <c r="D251" s="210">
        <v>1</v>
      </c>
      <c r="E251" s="210"/>
      <c r="F251" s="58"/>
      <c r="G251" s="58"/>
      <c r="H251" s="254"/>
    </row>
    <row r="252" spans="1:8" ht="24">
      <c r="A252" s="31" t="s">
        <v>465</v>
      </c>
      <c r="B252" s="32">
        <v>290000</v>
      </c>
      <c r="C252" s="33" t="s">
        <v>466</v>
      </c>
      <c r="D252" s="194">
        <f>SUM(D253)</f>
        <v>2498</v>
      </c>
      <c r="E252" s="194">
        <f>SUM(E253)</f>
        <v>80</v>
      </c>
      <c r="F252" s="193"/>
      <c r="G252" s="193">
        <f>SUM(G253)</f>
        <v>-1385</v>
      </c>
      <c r="H252" s="259">
        <f>SUM(G252/E252*100)</f>
        <v>-1731.25</v>
      </c>
    </row>
    <row r="253" spans="1:8" ht="24">
      <c r="A253" s="481" t="s">
        <v>467</v>
      </c>
      <c r="B253" s="482">
        <v>291000</v>
      </c>
      <c r="C253" s="23" t="s">
        <v>468</v>
      </c>
      <c r="D253" s="486">
        <f>SUM(D255:D258)</f>
        <v>2498</v>
      </c>
      <c r="E253" s="486">
        <f>SUM(E255:E258)</f>
        <v>80</v>
      </c>
      <c r="F253" s="500"/>
      <c r="G253" s="500">
        <f>SUM(G255:G258)</f>
        <v>-1385</v>
      </c>
      <c r="H253" s="540">
        <f>SUM(G253/E253*100)</f>
        <v>-1731.25</v>
      </c>
    </row>
    <row r="254" spans="1:8" ht="15.75">
      <c r="A254" s="481"/>
      <c r="B254" s="482"/>
      <c r="C254" s="23" t="s">
        <v>469</v>
      </c>
      <c r="D254" s="486"/>
      <c r="E254" s="486"/>
      <c r="F254" s="501"/>
      <c r="G254" s="501"/>
      <c r="H254" s="541"/>
    </row>
    <row r="255" spans="1:8" ht="18.75">
      <c r="A255" s="11" t="s">
        <v>470</v>
      </c>
      <c r="B255" s="9">
        <v>291100</v>
      </c>
      <c r="C255" s="12" t="s">
        <v>471</v>
      </c>
      <c r="D255" s="210"/>
      <c r="E255" s="210"/>
      <c r="F255" s="58"/>
      <c r="G255" s="58"/>
      <c r="H255" s="254"/>
    </row>
    <row r="256" spans="1:8" ht="18.75">
      <c r="A256" s="11" t="s">
        <v>472</v>
      </c>
      <c r="B256" s="9">
        <v>291200</v>
      </c>
      <c r="C256" s="12" t="s">
        <v>473</v>
      </c>
      <c r="D256" s="210">
        <v>506</v>
      </c>
      <c r="E256" s="210"/>
      <c r="F256" s="58"/>
      <c r="G256" s="58">
        <v>-1020</v>
      </c>
      <c r="H256" s="254"/>
    </row>
    <row r="257" spans="1:8" ht="24">
      <c r="A257" s="11" t="s">
        <v>474</v>
      </c>
      <c r="B257" s="9">
        <v>291300</v>
      </c>
      <c r="C257" s="12" t="s">
        <v>475</v>
      </c>
      <c r="D257" s="210"/>
      <c r="E257" s="210"/>
      <c r="F257" s="58"/>
      <c r="G257" s="58"/>
      <c r="H257" s="254"/>
    </row>
    <row r="258" spans="1:8" ht="24">
      <c r="A258" s="11" t="s">
        <v>476</v>
      </c>
      <c r="B258" s="9">
        <v>291900</v>
      </c>
      <c r="C258" s="12" t="s">
        <v>477</v>
      </c>
      <c r="D258" s="210">
        <v>1992</v>
      </c>
      <c r="E258" s="210">
        <v>80</v>
      </c>
      <c r="F258" s="58"/>
      <c r="G258" s="58">
        <v>-365</v>
      </c>
      <c r="H258" s="254">
        <f>SUM(G258/E258*100)</f>
        <v>-456.25</v>
      </c>
    </row>
    <row r="259" spans="1:8" ht="60">
      <c r="A259" s="21" t="s">
        <v>478</v>
      </c>
      <c r="B259" s="22">
        <v>300000</v>
      </c>
      <c r="C259" s="23" t="s">
        <v>479</v>
      </c>
      <c r="D259" s="211">
        <v>21813</v>
      </c>
      <c r="E259" s="224">
        <f>SUM(E260)</f>
        <v>12005</v>
      </c>
      <c r="F259" s="224">
        <f>SUM(F260)</f>
        <v>6770</v>
      </c>
      <c r="G259" s="205">
        <v>-3586</v>
      </c>
      <c r="H259" s="260">
        <f>SUM(G259/E259*100)</f>
        <v>-29.87088713036235</v>
      </c>
    </row>
    <row r="260" spans="1:8" ht="19.5">
      <c r="A260" s="481" t="s">
        <v>480</v>
      </c>
      <c r="B260" s="482">
        <v>310000</v>
      </c>
      <c r="C260" s="23" t="s">
        <v>481</v>
      </c>
      <c r="D260" s="483">
        <f>SUM(D262)</f>
        <v>21813</v>
      </c>
      <c r="E260" s="224">
        <f>SUM(E262)</f>
        <v>12005</v>
      </c>
      <c r="F260" s="224">
        <f>SUM(F262)</f>
        <v>6770</v>
      </c>
      <c r="G260" s="205"/>
      <c r="H260" s="484">
        <f>SUM(G261/E260*100)</f>
        <v>-29.87088713036235</v>
      </c>
    </row>
    <row r="261" spans="1:8" ht="19.5">
      <c r="A261" s="481"/>
      <c r="B261" s="482"/>
      <c r="C261" s="23">
        <v>-1216</v>
      </c>
      <c r="D261" s="483"/>
      <c r="E261" s="225"/>
      <c r="F261" s="213"/>
      <c r="G261" s="213">
        <v>-3586</v>
      </c>
      <c r="H261" s="485"/>
    </row>
    <row r="262" spans="1:8" ht="24">
      <c r="A262" s="21" t="s">
        <v>482</v>
      </c>
      <c r="B262" s="22">
        <v>311000</v>
      </c>
      <c r="C262" s="23" t="s">
        <v>483</v>
      </c>
      <c r="D262" s="211">
        <f>SUM(D263)</f>
        <v>21813</v>
      </c>
      <c r="E262" s="225">
        <f>SUM(E263)</f>
        <v>12005</v>
      </c>
      <c r="F262" s="225">
        <f>SUM(F263)</f>
        <v>6770</v>
      </c>
      <c r="G262" s="206">
        <v>-3586</v>
      </c>
      <c r="H262" s="261">
        <f>SUM(G262/E262*100)</f>
        <v>-29.87088713036235</v>
      </c>
    </row>
    <row r="263" spans="1:8" ht="24">
      <c r="A263" s="11" t="s">
        <v>484</v>
      </c>
      <c r="B263" s="9">
        <v>311100</v>
      </c>
      <c r="C263" s="12" t="s">
        <v>485</v>
      </c>
      <c r="D263" s="210">
        <v>21813</v>
      </c>
      <c r="E263" s="210">
        <v>12005</v>
      </c>
      <c r="F263" s="58">
        <v>6770</v>
      </c>
      <c r="G263" s="58">
        <v>-3586</v>
      </c>
      <c r="H263" s="254">
        <f>SUM(G263/E263*100)</f>
        <v>-29.87088713036235</v>
      </c>
    </row>
    <row r="264" spans="1:8" ht="18.75">
      <c r="A264" s="11" t="s">
        <v>486</v>
      </c>
      <c r="B264" s="9">
        <v>311200</v>
      </c>
      <c r="C264" s="12" t="s">
        <v>487</v>
      </c>
      <c r="D264" s="210"/>
      <c r="E264" s="210"/>
      <c r="F264" s="58"/>
      <c r="G264" s="58"/>
      <c r="H264" s="254"/>
    </row>
    <row r="265" spans="1:8" ht="36">
      <c r="A265" s="11" t="s">
        <v>488</v>
      </c>
      <c r="B265" s="9">
        <v>311300</v>
      </c>
      <c r="C265" s="12" t="s">
        <v>489</v>
      </c>
      <c r="D265" s="210"/>
      <c r="E265" s="210"/>
      <c r="F265" s="58"/>
      <c r="G265" s="58"/>
      <c r="H265" s="254"/>
    </row>
    <row r="266" spans="1:8" ht="18.75">
      <c r="A266" s="11" t="s">
        <v>490</v>
      </c>
      <c r="B266" s="9">
        <v>311400</v>
      </c>
      <c r="C266" s="12" t="s">
        <v>491</v>
      </c>
      <c r="D266" s="210"/>
      <c r="E266" s="210"/>
      <c r="F266" s="58"/>
      <c r="G266" s="58"/>
      <c r="H266" s="254"/>
    </row>
    <row r="267" spans="1:8" ht="18.75">
      <c r="A267" s="11" t="s">
        <v>492</v>
      </c>
      <c r="B267" s="9">
        <v>311500</v>
      </c>
      <c r="C267" s="12" t="s">
        <v>493</v>
      </c>
      <c r="D267" s="210"/>
      <c r="E267" s="210"/>
      <c r="F267" s="58"/>
      <c r="G267" s="58"/>
      <c r="H267" s="254"/>
    </row>
    <row r="268" spans="1:8" ht="36">
      <c r="A268" s="11" t="s">
        <v>494</v>
      </c>
      <c r="B268" s="9">
        <v>311600</v>
      </c>
      <c r="C268" s="12" t="s">
        <v>495</v>
      </c>
      <c r="D268" s="210"/>
      <c r="E268" s="210"/>
      <c r="F268" s="58"/>
      <c r="G268" s="58"/>
      <c r="H268" s="254"/>
    </row>
    <row r="269" spans="1:8" ht="24">
      <c r="A269" s="11" t="s">
        <v>496</v>
      </c>
      <c r="B269" s="9">
        <v>311700</v>
      </c>
      <c r="C269" s="12" t="s">
        <v>497</v>
      </c>
      <c r="D269" s="210"/>
      <c r="E269" s="210"/>
      <c r="F269" s="58"/>
      <c r="G269" s="58"/>
      <c r="H269" s="254"/>
    </row>
    <row r="270" spans="1:8" ht="18.75">
      <c r="A270" s="11" t="s">
        <v>498</v>
      </c>
      <c r="B270" s="9">
        <v>311900</v>
      </c>
      <c r="C270" s="12" t="s">
        <v>499</v>
      </c>
      <c r="D270" s="210"/>
      <c r="E270" s="210"/>
      <c r="F270" s="58"/>
      <c r="G270" s="58"/>
      <c r="H270" s="254"/>
    </row>
    <row r="271" spans="1:8" ht="24">
      <c r="A271" s="21" t="s">
        <v>500</v>
      </c>
      <c r="B271" s="22">
        <v>321121</v>
      </c>
      <c r="C271" s="23" t="s">
        <v>501</v>
      </c>
      <c r="D271" s="211"/>
      <c r="E271" s="211"/>
      <c r="F271" s="58"/>
      <c r="G271" s="58"/>
      <c r="H271" s="254"/>
    </row>
    <row r="272" spans="1:8" ht="24">
      <c r="A272" s="21" t="s">
        <v>502</v>
      </c>
      <c r="B272" s="22">
        <v>321122</v>
      </c>
      <c r="C272" s="23" t="s">
        <v>503</v>
      </c>
      <c r="D272" s="211"/>
      <c r="E272" s="211"/>
      <c r="F272" s="58"/>
      <c r="G272" s="58"/>
      <c r="H272" s="254"/>
    </row>
    <row r="273" spans="1:8" ht="24">
      <c r="A273" s="21" t="s">
        <v>504</v>
      </c>
      <c r="B273" s="22">
        <v>321311</v>
      </c>
      <c r="C273" s="23" t="s">
        <v>505</v>
      </c>
      <c r="D273" s="211"/>
      <c r="E273" s="211"/>
      <c r="F273" s="58"/>
      <c r="G273" s="58"/>
      <c r="H273" s="254"/>
    </row>
    <row r="274" spans="1:8" ht="19.5">
      <c r="A274" s="21" t="s">
        <v>506</v>
      </c>
      <c r="B274" s="22">
        <v>321312</v>
      </c>
      <c r="C274" s="23" t="s">
        <v>507</v>
      </c>
      <c r="D274" s="211"/>
      <c r="E274" s="211"/>
      <c r="F274" s="58"/>
      <c r="G274" s="58"/>
      <c r="H274" s="254"/>
    </row>
    <row r="275" spans="1:8" ht="24">
      <c r="A275" s="24"/>
      <c r="B275" s="22"/>
      <c r="C275" s="23" t="s">
        <v>508</v>
      </c>
      <c r="D275" s="211"/>
      <c r="E275" s="211"/>
      <c r="F275" s="58"/>
      <c r="G275" s="58"/>
      <c r="H275" s="254"/>
    </row>
    <row r="276" spans="1:8" ht="36">
      <c r="A276" s="21" t="s">
        <v>509</v>
      </c>
      <c r="B276" s="22"/>
      <c r="C276" s="23" t="s">
        <v>510</v>
      </c>
      <c r="D276" s="211"/>
      <c r="E276" s="211"/>
      <c r="F276" s="58"/>
      <c r="G276" s="58"/>
      <c r="H276" s="254"/>
    </row>
    <row r="277" spans="1:8" ht="36">
      <c r="A277" s="21" t="s">
        <v>511</v>
      </c>
      <c r="B277" s="22"/>
      <c r="C277" s="23" t="s">
        <v>512</v>
      </c>
      <c r="D277" s="211"/>
      <c r="E277" s="211"/>
      <c r="F277" s="58"/>
      <c r="G277" s="58"/>
      <c r="H277" s="254"/>
    </row>
    <row r="278" spans="1:8" ht="36">
      <c r="A278" s="21" t="s">
        <v>513</v>
      </c>
      <c r="B278" s="22">
        <v>330000</v>
      </c>
      <c r="C278" s="23" t="s">
        <v>514</v>
      </c>
      <c r="D278" s="211"/>
      <c r="E278" s="211"/>
      <c r="F278" s="58"/>
      <c r="G278" s="58"/>
      <c r="H278" s="254"/>
    </row>
    <row r="279" spans="1:8" ht="36">
      <c r="A279" s="21" t="s">
        <v>515</v>
      </c>
      <c r="B279" s="22">
        <v>330000</v>
      </c>
      <c r="C279" s="23" t="s">
        <v>516</v>
      </c>
      <c r="D279" s="211"/>
      <c r="E279" s="211"/>
      <c r="F279" s="58"/>
      <c r="G279" s="58"/>
      <c r="H279" s="254"/>
    </row>
    <row r="280" spans="1:10" ht="24">
      <c r="A280" s="21" t="s">
        <v>517</v>
      </c>
      <c r="B280" s="22">
        <v>340000</v>
      </c>
      <c r="C280" s="23" t="s">
        <v>518</v>
      </c>
      <c r="D280" s="211"/>
      <c r="E280" s="211"/>
      <c r="F280" s="58"/>
      <c r="G280" s="58"/>
      <c r="H280" s="254"/>
      <c r="J280" s="30"/>
    </row>
    <row r="281" spans="1:8" ht="24">
      <c r="A281" s="21" t="s">
        <v>519</v>
      </c>
      <c r="B281" s="22">
        <v>340000</v>
      </c>
      <c r="C281" s="23" t="s">
        <v>520</v>
      </c>
      <c r="D281" s="211"/>
      <c r="E281" s="211"/>
      <c r="F281" s="58"/>
      <c r="G281" s="58"/>
      <c r="H281" s="254"/>
    </row>
    <row r="282" spans="1:10" ht="19.5">
      <c r="A282" s="21" t="s">
        <v>521</v>
      </c>
      <c r="B282" s="22"/>
      <c r="C282" s="23" t="s">
        <v>522</v>
      </c>
      <c r="D282" s="211">
        <f>SUM(D259+D105)</f>
        <v>30965</v>
      </c>
      <c r="E282" s="211">
        <f>SUM(E105+E259)</f>
        <v>12235</v>
      </c>
      <c r="F282" s="466"/>
      <c r="G282" s="466">
        <f>SUM(G105+G259)</f>
        <v>-17796</v>
      </c>
      <c r="H282" s="253">
        <f>SUM(G282/E282*100)</f>
        <v>-145.45157335512872</v>
      </c>
      <c r="J282" s="30"/>
    </row>
    <row r="283" spans="1:8" ht="19.5">
      <c r="A283" s="21" t="s">
        <v>523</v>
      </c>
      <c r="B283" s="22">
        <v>352000</v>
      </c>
      <c r="C283" s="23" t="s">
        <v>524</v>
      </c>
      <c r="D283" s="211">
        <v>2951</v>
      </c>
      <c r="E283" s="211"/>
      <c r="F283" s="58">
        <v>-1500</v>
      </c>
      <c r="G283" s="58">
        <v>-2257</v>
      </c>
      <c r="H283" s="254"/>
    </row>
    <row r="285" spans="3:7" ht="15.75">
      <c r="C285" s="214"/>
      <c r="D285" s="215"/>
      <c r="E285" s="222"/>
      <c r="F285" s="222"/>
      <c r="G285" s="216"/>
    </row>
    <row r="286" spans="1:8" ht="15.75">
      <c r="A286" s="6" t="s">
        <v>1823</v>
      </c>
      <c r="F286" s="222" t="s">
        <v>1654</v>
      </c>
      <c r="G286" s="459"/>
      <c r="H286" s="460"/>
    </row>
    <row r="287" spans="6:7" ht="15.75">
      <c r="F287" s="223"/>
      <c r="G287" s="222"/>
    </row>
  </sheetData>
  <sheetProtection/>
  <mergeCells count="174">
    <mergeCell ref="A9:G9"/>
    <mergeCell ref="A11:G11"/>
    <mergeCell ref="A12:A14"/>
    <mergeCell ref="H206:H207"/>
    <mergeCell ref="H208:H209"/>
    <mergeCell ref="F214:F215"/>
    <mergeCell ref="E17:E18"/>
    <mergeCell ref="F17:F18"/>
    <mergeCell ref="G17:G18"/>
    <mergeCell ref="B12:B14"/>
    <mergeCell ref="A8:G8"/>
    <mergeCell ref="H126:H127"/>
    <mergeCell ref="H128:H129"/>
    <mergeCell ref="H49:H50"/>
    <mergeCell ref="H52:H53"/>
    <mergeCell ref="H19:H20"/>
    <mergeCell ref="H21:H22"/>
    <mergeCell ref="H12:H14"/>
    <mergeCell ref="F13:F14"/>
    <mergeCell ref="G13:G14"/>
    <mergeCell ref="F253:F254"/>
    <mergeCell ref="G253:G254"/>
    <mergeCell ref="H253:H254"/>
    <mergeCell ref="H214:H215"/>
    <mergeCell ref="H225:H226"/>
    <mergeCell ref="H168:H169"/>
    <mergeCell ref="H173:H174"/>
    <mergeCell ref="F208:F209"/>
    <mergeCell ref="G208:G209"/>
    <mergeCell ref="G214:G215"/>
    <mergeCell ref="C12:C14"/>
    <mergeCell ref="D12:D14"/>
    <mergeCell ref="E12:E14"/>
    <mergeCell ref="F12:G12"/>
    <mergeCell ref="H17:H18"/>
    <mergeCell ref="A19:A20"/>
    <mergeCell ref="B19:B20"/>
    <mergeCell ref="D19:D20"/>
    <mergeCell ref="E19:E20"/>
    <mergeCell ref="F19:F20"/>
    <mergeCell ref="G19:G20"/>
    <mergeCell ref="A17:A18"/>
    <mergeCell ref="B17:B18"/>
    <mergeCell ref="D17:D18"/>
    <mergeCell ref="D30:D31"/>
    <mergeCell ref="E30:E31"/>
    <mergeCell ref="F30:F31"/>
    <mergeCell ref="G30:G31"/>
    <mergeCell ref="A21:A22"/>
    <mergeCell ref="B21:B22"/>
    <mergeCell ref="D21:D22"/>
    <mergeCell ref="E21:E22"/>
    <mergeCell ref="F21:F22"/>
    <mergeCell ref="G21:G22"/>
    <mergeCell ref="H30:H31"/>
    <mergeCell ref="A45:A46"/>
    <mergeCell ref="B45:B46"/>
    <mergeCell ref="D45:D46"/>
    <mergeCell ref="E45:E46"/>
    <mergeCell ref="F45:F46"/>
    <mergeCell ref="G45:G46"/>
    <mergeCell ref="H45:H46"/>
    <mergeCell ref="A30:A31"/>
    <mergeCell ref="B30:B31"/>
    <mergeCell ref="A49:A50"/>
    <mergeCell ref="B49:B50"/>
    <mergeCell ref="D49:D50"/>
    <mergeCell ref="E49:E50"/>
    <mergeCell ref="F49:F50"/>
    <mergeCell ref="G49:G50"/>
    <mergeCell ref="D85:D86"/>
    <mergeCell ref="E85:E86"/>
    <mergeCell ref="F85:F86"/>
    <mergeCell ref="G85:G86"/>
    <mergeCell ref="A52:A53"/>
    <mergeCell ref="B52:B53"/>
    <mergeCell ref="D52:D53"/>
    <mergeCell ref="E52:E53"/>
    <mergeCell ref="F52:F53"/>
    <mergeCell ref="G52:G53"/>
    <mergeCell ref="H85:H86"/>
    <mergeCell ref="A101:A102"/>
    <mergeCell ref="B101:B102"/>
    <mergeCell ref="C101:C102"/>
    <mergeCell ref="D101:D102"/>
    <mergeCell ref="E101:E102"/>
    <mergeCell ref="F101:G101"/>
    <mergeCell ref="H101:H102"/>
    <mergeCell ref="A85:A86"/>
    <mergeCell ref="B85:B86"/>
    <mergeCell ref="A126:A127"/>
    <mergeCell ref="B126:B127"/>
    <mergeCell ref="D126:D127"/>
    <mergeCell ref="E126:E127"/>
    <mergeCell ref="F126:F127"/>
    <mergeCell ref="G126:G127"/>
    <mergeCell ref="D138:D139"/>
    <mergeCell ref="E138:E139"/>
    <mergeCell ref="F138:F139"/>
    <mergeCell ref="G138:G139"/>
    <mergeCell ref="A128:A129"/>
    <mergeCell ref="B128:B129"/>
    <mergeCell ref="D128:D129"/>
    <mergeCell ref="E128:E129"/>
    <mergeCell ref="F128:F129"/>
    <mergeCell ref="G128:G129"/>
    <mergeCell ref="H138:H139"/>
    <mergeCell ref="A149:A150"/>
    <mergeCell ref="B149:B150"/>
    <mergeCell ref="D149:D150"/>
    <mergeCell ref="E149:E150"/>
    <mergeCell ref="F149:F150"/>
    <mergeCell ref="G149:G150"/>
    <mergeCell ref="H149:H150"/>
    <mergeCell ref="A138:A139"/>
    <mergeCell ref="B138:B139"/>
    <mergeCell ref="A168:A169"/>
    <mergeCell ref="B168:B169"/>
    <mergeCell ref="D168:D169"/>
    <mergeCell ref="E168:E169"/>
    <mergeCell ref="F168:F169"/>
    <mergeCell ref="G168:G169"/>
    <mergeCell ref="A173:A174"/>
    <mergeCell ref="B173:B174"/>
    <mergeCell ref="D173:D174"/>
    <mergeCell ref="E173:E174"/>
    <mergeCell ref="F173:F174"/>
    <mergeCell ref="G173:G174"/>
    <mergeCell ref="D206:D207"/>
    <mergeCell ref="E206:E207"/>
    <mergeCell ref="F206:F207"/>
    <mergeCell ref="G206:G207"/>
    <mergeCell ref="A206:A207"/>
    <mergeCell ref="B206:B207"/>
    <mergeCell ref="A214:A215"/>
    <mergeCell ref="B214:B215"/>
    <mergeCell ref="D214:D215"/>
    <mergeCell ref="E214:E215"/>
    <mergeCell ref="A208:A209"/>
    <mergeCell ref="B208:B209"/>
    <mergeCell ref="D208:D209"/>
    <mergeCell ref="E208:E209"/>
    <mergeCell ref="A225:A226"/>
    <mergeCell ref="B225:B226"/>
    <mergeCell ref="D225:D226"/>
    <mergeCell ref="E225:E226"/>
    <mergeCell ref="F225:F226"/>
    <mergeCell ref="G225:G226"/>
    <mergeCell ref="A229:A230"/>
    <mergeCell ref="B229:B230"/>
    <mergeCell ref="D229:D230"/>
    <mergeCell ref="E229:E230"/>
    <mergeCell ref="F229:F230"/>
    <mergeCell ref="G229:G230"/>
    <mergeCell ref="D253:D254"/>
    <mergeCell ref="E253:E254"/>
    <mergeCell ref="H229:H230"/>
    <mergeCell ref="A236:A237"/>
    <mergeCell ref="B236:B237"/>
    <mergeCell ref="D236:D237"/>
    <mergeCell ref="E236:E237"/>
    <mergeCell ref="F236:F237"/>
    <mergeCell ref="G236:G237"/>
    <mergeCell ref="H236:H237"/>
    <mergeCell ref="A260:A261"/>
    <mergeCell ref="B260:B261"/>
    <mergeCell ref="D260:D261"/>
    <mergeCell ref="H260:H261"/>
    <mergeCell ref="A242:A243"/>
    <mergeCell ref="B242:B243"/>
    <mergeCell ref="D242:D243"/>
    <mergeCell ref="E242:E243"/>
    <mergeCell ref="A253:A254"/>
    <mergeCell ref="B253:B254"/>
  </mergeCells>
  <printOptions/>
  <pageMargins left="0.7480314960629921" right="0.7480314960629921" top="0.984251968503937" bottom="0.984251968503937" header="0.5118110236220472" footer="0.5118110236220472"/>
  <pageSetup horizontalDpi="600" verticalDpi="600" orientation="portrait" scale="47" r:id="rId1"/>
  <rowBreaks count="1" manualBreakCount="1">
    <brk id="98" max="12" man="1"/>
  </rowBreaks>
</worksheet>
</file>

<file path=xl/worksheets/sheet3.xml><?xml version="1.0" encoding="utf-8"?>
<worksheet xmlns="http://schemas.openxmlformats.org/spreadsheetml/2006/main" xmlns:r="http://schemas.openxmlformats.org/officeDocument/2006/relationships">
  <dimension ref="A2:P554"/>
  <sheetViews>
    <sheetView view="pageBreakPreview" zoomScale="60" zoomScalePageLayoutView="0" workbookViewId="0" topLeftCell="A454">
      <selection activeCell="G454" sqref="G454:H454"/>
    </sheetView>
  </sheetViews>
  <sheetFormatPr defaultColWidth="9.140625" defaultRowHeight="12.75"/>
  <cols>
    <col min="1" max="1" width="4.57421875" style="0" customWidth="1"/>
    <col min="2" max="2" width="10.28125" style="0" customWidth="1"/>
    <col min="3" max="3" width="9.140625" style="0" hidden="1" customWidth="1"/>
    <col min="4" max="4" width="15.28125" style="0" customWidth="1"/>
    <col min="5" max="5" width="9.140625" style="0" hidden="1" customWidth="1"/>
    <col min="6" max="6" width="72.140625" style="0" customWidth="1"/>
    <col min="7" max="7" width="0.2890625" style="0" hidden="1" customWidth="1"/>
    <col min="8" max="8" width="20.140625" style="0" customWidth="1"/>
    <col min="9" max="9" width="0.13671875" style="0" customWidth="1"/>
    <col min="10" max="10" width="20.57421875" style="0" customWidth="1"/>
    <col min="11" max="11" width="0.2890625" style="0" hidden="1" customWidth="1"/>
    <col min="12" max="12" width="18.8515625" style="0" customWidth="1"/>
    <col min="13" max="13" width="19.7109375" style="0" customWidth="1"/>
    <col min="14" max="14" width="16.8515625" style="6" customWidth="1"/>
  </cols>
  <sheetData>
    <row r="2" spans="1:14" s="6" customFormat="1" ht="25.5">
      <c r="A2" s="5"/>
      <c r="B2" s="121" t="s">
        <v>925</v>
      </c>
      <c r="C2" s="120"/>
      <c r="D2" s="120"/>
      <c r="E2" s="120"/>
      <c r="F2" s="120"/>
      <c r="G2" s="120"/>
      <c r="H2" s="120"/>
      <c r="I2" s="120"/>
      <c r="J2" s="120"/>
      <c r="K2" s="120"/>
      <c r="L2" s="120"/>
      <c r="M2" s="120"/>
      <c r="N2" s="120"/>
    </row>
    <row r="3" spans="2:14" s="6" customFormat="1" ht="18">
      <c r="B3" s="121" t="s">
        <v>1105</v>
      </c>
      <c r="C3" s="121"/>
      <c r="D3" s="121"/>
      <c r="E3" s="120"/>
      <c r="F3" s="120"/>
      <c r="G3" s="120"/>
      <c r="H3" s="120"/>
      <c r="I3" s="120"/>
      <c r="J3" s="120"/>
      <c r="K3" s="120"/>
      <c r="L3" s="120"/>
      <c r="M3" s="120"/>
      <c r="N3" s="120"/>
    </row>
    <row r="4" spans="2:14" s="6" customFormat="1" ht="18">
      <c r="B4" s="121"/>
      <c r="C4" s="121"/>
      <c r="D4" s="121"/>
      <c r="E4" s="120"/>
      <c r="F4" s="120"/>
      <c r="G4" s="120"/>
      <c r="H4" s="120"/>
      <c r="I4" s="120"/>
      <c r="J4" s="120"/>
      <c r="K4" s="120"/>
      <c r="L4" s="120"/>
      <c r="M4" s="121" t="s">
        <v>1651</v>
      </c>
      <c r="N4" s="120"/>
    </row>
    <row r="5" spans="2:14" s="6" customFormat="1" ht="18">
      <c r="B5" s="121"/>
      <c r="C5" s="121"/>
      <c r="D5" s="121"/>
      <c r="E5" s="120"/>
      <c r="F5" s="120"/>
      <c r="G5" s="120"/>
      <c r="H5" s="120"/>
      <c r="I5" s="120"/>
      <c r="J5" s="120"/>
      <c r="K5" s="120"/>
      <c r="L5" s="120"/>
      <c r="M5" s="120"/>
      <c r="N5" s="120"/>
    </row>
    <row r="6" spans="2:14" s="6" customFormat="1" ht="18">
      <c r="B6" s="582" t="s">
        <v>525</v>
      </c>
      <c r="C6" s="582"/>
      <c r="D6" s="582"/>
      <c r="E6" s="582"/>
      <c r="F6" s="582"/>
      <c r="G6" s="582"/>
      <c r="H6" s="582"/>
      <c r="I6" s="582"/>
      <c r="J6" s="582"/>
      <c r="K6" s="582"/>
      <c r="L6" s="582"/>
      <c r="M6" s="582"/>
      <c r="N6" s="582"/>
    </row>
    <row r="7" spans="2:14" s="6" customFormat="1" ht="18">
      <c r="B7" s="582" t="s">
        <v>1845</v>
      </c>
      <c r="C7" s="582"/>
      <c r="D7" s="582"/>
      <c r="E7" s="582"/>
      <c r="F7" s="582"/>
      <c r="G7" s="582"/>
      <c r="H7" s="582"/>
      <c r="I7" s="582"/>
      <c r="J7" s="582"/>
      <c r="K7" s="582"/>
      <c r="L7" s="582"/>
      <c r="M7" s="582"/>
      <c r="N7" s="582"/>
    </row>
    <row r="8" spans="2:14" s="6" customFormat="1" ht="12.75">
      <c r="B8" s="28"/>
      <c r="C8" s="28"/>
      <c r="D8" s="28"/>
      <c r="E8" s="28"/>
      <c r="F8" s="28"/>
      <c r="G8" s="28"/>
      <c r="H8" s="28"/>
      <c r="I8" s="28"/>
      <c r="J8" s="28"/>
      <c r="K8" s="28"/>
      <c r="L8" s="28"/>
      <c r="M8" s="28"/>
      <c r="N8" s="28"/>
    </row>
    <row r="9" spans="2:14" ht="14.25">
      <c r="B9" s="583" t="s">
        <v>1106</v>
      </c>
      <c r="C9" s="583"/>
      <c r="D9" s="583"/>
      <c r="E9" s="583"/>
      <c r="F9" s="583"/>
      <c r="G9" s="583"/>
      <c r="H9" s="583"/>
      <c r="I9" s="583"/>
      <c r="J9" s="583"/>
      <c r="K9" s="583"/>
      <c r="L9" s="583"/>
      <c r="M9" s="583"/>
      <c r="N9" s="583"/>
    </row>
    <row r="10" spans="2:14" ht="43.5" customHeight="1">
      <c r="B10" s="584" t="s">
        <v>26</v>
      </c>
      <c r="C10" s="584" t="s">
        <v>27</v>
      </c>
      <c r="D10" s="584"/>
      <c r="E10" s="584" t="s">
        <v>28</v>
      </c>
      <c r="F10" s="584"/>
      <c r="G10" s="585" t="s">
        <v>527</v>
      </c>
      <c r="H10" s="585" t="s">
        <v>1712</v>
      </c>
      <c r="I10" s="585" t="s">
        <v>528</v>
      </c>
      <c r="J10" s="585" t="s">
        <v>1713</v>
      </c>
      <c r="K10" s="585" t="s">
        <v>528</v>
      </c>
      <c r="L10" s="585" t="s">
        <v>1844</v>
      </c>
      <c r="M10" s="585"/>
      <c r="N10" s="585" t="s">
        <v>1834</v>
      </c>
    </row>
    <row r="11" spans="2:14" ht="72" customHeight="1">
      <c r="B11" s="584"/>
      <c r="C11" s="584"/>
      <c r="D11" s="584"/>
      <c r="E11" s="584"/>
      <c r="F11" s="584"/>
      <c r="G11" s="585"/>
      <c r="H11" s="585"/>
      <c r="I11" s="585"/>
      <c r="J11" s="585"/>
      <c r="K11" s="585"/>
      <c r="L11" s="188" t="s">
        <v>0</v>
      </c>
      <c r="M11" s="188" t="s">
        <v>2</v>
      </c>
      <c r="N11" s="585"/>
    </row>
    <row r="12" spans="2:14" ht="13.5" customHeight="1">
      <c r="B12" s="187">
        <v>1</v>
      </c>
      <c r="C12" s="584">
        <v>2</v>
      </c>
      <c r="D12" s="584"/>
      <c r="E12" s="584">
        <v>3</v>
      </c>
      <c r="F12" s="584"/>
      <c r="G12" s="584">
        <v>4</v>
      </c>
      <c r="H12" s="584"/>
      <c r="I12" s="584">
        <v>5</v>
      </c>
      <c r="J12" s="584"/>
      <c r="K12" s="189"/>
      <c r="L12" s="190"/>
      <c r="M12" s="190"/>
      <c r="N12" s="190"/>
    </row>
    <row r="13" spans="2:14" s="45" customFormat="1" ht="61.5" customHeight="1">
      <c r="B13" s="110" t="s">
        <v>1528</v>
      </c>
      <c r="C13" s="550"/>
      <c r="D13" s="550"/>
      <c r="E13" s="561" t="s">
        <v>529</v>
      </c>
      <c r="F13" s="561"/>
      <c r="G13" s="550">
        <f>SUM(G14)</f>
        <v>30357</v>
      </c>
      <c r="H13" s="550"/>
      <c r="I13" s="550">
        <f>SUM(I14)</f>
        <v>52758</v>
      </c>
      <c r="J13" s="550"/>
      <c r="K13" s="550">
        <f>SUM(K14)</f>
        <v>23338</v>
      </c>
      <c r="L13" s="550"/>
      <c r="M13" s="109">
        <f>SUM(M14)</f>
        <v>10734</v>
      </c>
      <c r="N13" s="338">
        <f>SUM(M13/I13*100)</f>
        <v>20.34572955760264</v>
      </c>
    </row>
    <row r="14" spans="2:14" s="45" customFormat="1" ht="46.5" customHeight="1">
      <c r="B14" s="569" t="s">
        <v>1529</v>
      </c>
      <c r="C14" s="572">
        <v>700000</v>
      </c>
      <c r="D14" s="572"/>
      <c r="E14" s="561" t="s">
        <v>530</v>
      </c>
      <c r="F14" s="561"/>
      <c r="G14" s="550">
        <f>SUM(G75+G110+G115)</f>
        <v>30357</v>
      </c>
      <c r="H14" s="550"/>
      <c r="I14" s="550">
        <f>SUM(I75+I110+I115+I105)</f>
        <v>52758</v>
      </c>
      <c r="J14" s="550"/>
      <c r="K14" s="550">
        <f>SUM(K67+K105+L114)</f>
        <v>23338</v>
      </c>
      <c r="L14" s="550"/>
      <c r="M14" s="586">
        <f>SUM(M114+M105)</f>
        <v>10734</v>
      </c>
      <c r="N14" s="588">
        <f>SUM(M14/I14*100)</f>
        <v>20.34572955760264</v>
      </c>
    </row>
    <row r="15" spans="2:14" s="45" customFormat="1" ht="41.25" customHeight="1">
      <c r="B15" s="569"/>
      <c r="C15" s="572"/>
      <c r="D15" s="572"/>
      <c r="E15" s="561" t="s">
        <v>531</v>
      </c>
      <c r="F15" s="561"/>
      <c r="G15" s="550"/>
      <c r="H15" s="550"/>
      <c r="I15" s="550"/>
      <c r="J15" s="550"/>
      <c r="K15" s="550"/>
      <c r="L15" s="550"/>
      <c r="M15" s="587"/>
      <c r="N15" s="589"/>
    </row>
    <row r="16" spans="2:14" s="45" customFormat="1" ht="61.5" customHeight="1">
      <c r="B16" s="569" t="s">
        <v>1530</v>
      </c>
      <c r="C16" s="572">
        <v>710000</v>
      </c>
      <c r="D16" s="572"/>
      <c r="E16" s="561" t="s">
        <v>532</v>
      </c>
      <c r="F16" s="561"/>
      <c r="G16" s="569"/>
      <c r="H16" s="569"/>
      <c r="I16" s="569"/>
      <c r="J16" s="569"/>
      <c r="K16" s="560"/>
      <c r="L16" s="564"/>
      <c r="M16" s="564"/>
      <c r="N16" s="590"/>
    </row>
    <row r="17" spans="2:14" s="45" customFormat="1" ht="61.5" customHeight="1">
      <c r="B17" s="569"/>
      <c r="C17" s="572"/>
      <c r="D17" s="572"/>
      <c r="E17" s="561" t="s">
        <v>533</v>
      </c>
      <c r="F17" s="561"/>
      <c r="G17" s="569"/>
      <c r="H17" s="569"/>
      <c r="I17" s="569"/>
      <c r="J17" s="569"/>
      <c r="K17" s="560"/>
      <c r="L17" s="565"/>
      <c r="M17" s="565"/>
      <c r="N17" s="591"/>
    </row>
    <row r="18" spans="2:14" s="45" customFormat="1" ht="61.5" customHeight="1">
      <c r="B18" s="110" t="s">
        <v>1531</v>
      </c>
      <c r="C18" s="572">
        <v>711000</v>
      </c>
      <c r="D18" s="572"/>
      <c r="E18" s="561" t="s">
        <v>534</v>
      </c>
      <c r="F18" s="561"/>
      <c r="G18" s="569"/>
      <c r="H18" s="569"/>
      <c r="I18" s="569"/>
      <c r="J18" s="569"/>
      <c r="K18" s="118"/>
      <c r="L18" s="123"/>
      <c r="M18" s="123"/>
      <c r="N18" s="124"/>
    </row>
    <row r="19" spans="2:14" s="45" customFormat="1" ht="61.5" customHeight="1">
      <c r="B19" s="110" t="s">
        <v>1238</v>
      </c>
      <c r="C19" s="566">
        <v>711100</v>
      </c>
      <c r="D19" s="566"/>
      <c r="E19" s="560" t="s">
        <v>535</v>
      </c>
      <c r="F19" s="560"/>
      <c r="G19" s="569"/>
      <c r="H19" s="569"/>
      <c r="I19" s="569"/>
      <c r="J19" s="569"/>
      <c r="K19" s="118"/>
      <c r="L19" s="123"/>
      <c r="M19" s="123"/>
      <c r="N19" s="124"/>
    </row>
    <row r="20" spans="2:14" s="45" customFormat="1" ht="61.5" customHeight="1">
      <c r="B20" s="110" t="s">
        <v>1239</v>
      </c>
      <c r="C20" s="566">
        <v>711200</v>
      </c>
      <c r="D20" s="566"/>
      <c r="E20" s="560" t="s">
        <v>536</v>
      </c>
      <c r="F20" s="560"/>
      <c r="G20" s="569"/>
      <c r="H20" s="569"/>
      <c r="I20" s="569"/>
      <c r="J20" s="569"/>
      <c r="K20" s="118"/>
      <c r="L20" s="123"/>
      <c r="M20" s="123"/>
      <c r="N20" s="124"/>
    </row>
    <row r="21" spans="2:14" s="45" customFormat="1" ht="61.5" customHeight="1">
      <c r="B21" s="110" t="s">
        <v>1240</v>
      </c>
      <c r="C21" s="566">
        <v>711300</v>
      </c>
      <c r="D21" s="566"/>
      <c r="E21" s="560" t="s">
        <v>537</v>
      </c>
      <c r="F21" s="560"/>
      <c r="G21" s="569"/>
      <c r="H21" s="569"/>
      <c r="I21" s="569"/>
      <c r="J21" s="569"/>
      <c r="K21" s="118"/>
      <c r="L21" s="123"/>
      <c r="M21" s="123"/>
      <c r="N21" s="124"/>
    </row>
    <row r="22" spans="2:14" s="45" customFormat="1" ht="61.5" customHeight="1">
      <c r="B22" s="110" t="s">
        <v>1532</v>
      </c>
      <c r="C22" s="572">
        <v>712000</v>
      </c>
      <c r="D22" s="572"/>
      <c r="E22" s="561" t="s">
        <v>538</v>
      </c>
      <c r="F22" s="561"/>
      <c r="G22" s="569"/>
      <c r="H22" s="569"/>
      <c r="I22" s="569"/>
      <c r="J22" s="569"/>
      <c r="K22" s="118"/>
      <c r="L22" s="123"/>
      <c r="M22" s="123"/>
      <c r="N22" s="124"/>
    </row>
    <row r="23" spans="2:14" s="45" customFormat="1" ht="61.5" customHeight="1">
      <c r="B23" s="110" t="s">
        <v>1241</v>
      </c>
      <c r="C23" s="566">
        <v>712100</v>
      </c>
      <c r="D23" s="566"/>
      <c r="E23" s="560" t="s">
        <v>539</v>
      </c>
      <c r="F23" s="560"/>
      <c r="G23" s="569"/>
      <c r="H23" s="569"/>
      <c r="I23" s="569"/>
      <c r="J23" s="569"/>
      <c r="K23" s="118"/>
      <c r="L23" s="123"/>
      <c r="M23" s="123"/>
      <c r="N23" s="124"/>
    </row>
    <row r="24" spans="2:14" s="45" customFormat="1" ht="61.5" customHeight="1">
      <c r="B24" s="110" t="s">
        <v>1533</v>
      </c>
      <c r="C24" s="572">
        <v>713000</v>
      </c>
      <c r="D24" s="572"/>
      <c r="E24" s="561" t="s">
        <v>540</v>
      </c>
      <c r="F24" s="561"/>
      <c r="G24" s="569"/>
      <c r="H24" s="569"/>
      <c r="I24" s="569"/>
      <c r="J24" s="569"/>
      <c r="K24" s="118"/>
      <c r="L24" s="123"/>
      <c r="M24" s="123"/>
      <c r="N24" s="124"/>
    </row>
    <row r="25" spans="2:14" s="45" customFormat="1" ht="61.5" customHeight="1">
      <c r="B25" s="110" t="s">
        <v>1242</v>
      </c>
      <c r="C25" s="566">
        <v>713100</v>
      </c>
      <c r="D25" s="566"/>
      <c r="E25" s="560" t="s">
        <v>541</v>
      </c>
      <c r="F25" s="560"/>
      <c r="G25" s="569"/>
      <c r="H25" s="569"/>
      <c r="I25" s="569"/>
      <c r="J25" s="569"/>
      <c r="K25" s="118"/>
      <c r="L25" s="123"/>
      <c r="M25" s="123"/>
      <c r="N25" s="124"/>
    </row>
    <row r="26" spans="2:14" s="45" customFormat="1" ht="61.5" customHeight="1">
      <c r="B26" s="110" t="s">
        <v>1243</v>
      </c>
      <c r="C26" s="566">
        <v>713200</v>
      </c>
      <c r="D26" s="566"/>
      <c r="E26" s="560" t="s">
        <v>542</v>
      </c>
      <c r="F26" s="560"/>
      <c r="G26" s="569"/>
      <c r="H26" s="569"/>
      <c r="I26" s="569"/>
      <c r="J26" s="569"/>
      <c r="K26" s="118"/>
      <c r="L26" s="123"/>
      <c r="M26" s="123"/>
      <c r="N26" s="124"/>
    </row>
    <row r="27" spans="2:14" s="45" customFormat="1" ht="61.5" customHeight="1">
      <c r="B27" s="110" t="s">
        <v>1244</v>
      </c>
      <c r="C27" s="566">
        <v>713300</v>
      </c>
      <c r="D27" s="566"/>
      <c r="E27" s="560" t="s">
        <v>543</v>
      </c>
      <c r="F27" s="560"/>
      <c r="G27" s="569"/>
      <c r="H27" s="569"/>
      <c r="I27" s="569"/>
      <c r="J27" s="569"/>
      <c r="K27" s="118"/>
      <c r="L27" s="123"/>
      <c r="M27" s="123"/>
      <c r="N27" s="124"/>
    </row>
    <row r="28" spans="2:14" s="45" customFormat="1" ht="61.5" customHeight="1">
      <c r="B28" s="110" t="s">
        <v>1245</v>
      </c>
      <c r="C28" s="566">
        <v>713400</v>
      </c>
      <c r="D28" s="566"/>
      <c r="E28" s="560" t="s">
        <v>544</v>
      </c>
      <c r="F28" s="560"/>
      <c r="G28" s="569"/>
      <c r="H28" s="569"/>
      <c r="I28" s="569"/>
      <c r="J28" s="569"/>
      <c r="K28" s="118"/>
      <c r="L28" s="123"/>
      <c r="M28" s="123"/>
      <c r="N28" s="124"/>
    </row>
    <row r="29" spans="2:14" s="45" customFormat="1" ht="61.5" customHeight="1">
      <c r="B29" s="110" t="s">
        <v>1246</v>
      </c>
      <c r="C29" s="566">
        <v>713500</v>
      </c>
      <c r="D29" s="566"/>
      <c r="E29" s="560" t="s">
        <v>545</v>
      </c>
      <c r="F29" s="560"/>
      <c r="G29" s="569"/>
      <c r="H29" s="569"/>
      <c r="I29" s="569"/>
      <c r="J29" s="569"/>
      <c r="K29" s="118"/>
      <c r="L29" s="123"/>
      <c r="M29" s="123"/>
      <c r="N29" s="124"/>
    </row>
    <row r="30" spans="2:14" s="45" customFormat="1" ht="61.5" customHeight="1">
      <c r="B30" s="110" t="s">
        <v>1247</v>
      </c>
      <c r="C30" s="566">
        <v>713600</v>
      </c>
      <c r="D30" s="566"/>
      <c r="E30" s="560" t="s">
        <v>546</v>
      </c>
      <c r="F30" s="560"/>
      <c r="G30" s="569"/>
      <c r="H30" s="569"/>
      <c r="I30" s="569"/>
      <c r="J30" s="569"/>
      <c r="K30" s="118"/>
      <c r="L30" s="123"/>
      <c r="M30" s="123"/>
      <c r="N30" s="124"/>
    </row>
    <row r="31" spans="2:14" s="45" customFormat="1" ht="61.5" customHeight="1">
      <c r="B31" s="110" t="s">
        <v>1534</v>
      </c>
      <c r="C31" s="572">
        <v>714000</v>
      </c>
      <c r="D31" s="572"/>
      <c r="E31" s="561" t="s">
        <v>547</v>
      </c>
      <c r="F31" s="561"/>
      <c r="G31" s="550"/>
      <c r="H31" s="550"/>
      <c r="I31" s="550"/>
      <c r="J31" s="550"/>
      <c r="K31" s="118"/>
      <c r="L31" s="123"/>
      <c r="M31" s="123"/>
      <c r="N31" s="124"/>
    </row>
    <row r="32" spans="2:14" s="45" customFormat="1" ht="61.5" customHeight="1">
      <c r="B32" s="110" t="s">
        <v>1248</v>
      </c>
      <c r="C32" s="566">
        <v>714100</v>
      </c>
      <c r="D32" s="566"/>
      <c r="E32" s="560" t="s">
        <v>548</v>
      </c>
      <c r="F32" s="560"/>
      <c r="G32" s="569"/>
      <c r="H32" s="569"/>
      <c r="I32" s="569"/>
      <c r="J32" s="569"/>
      <c r="K32" s="118"/>
      <c r="L32" s="123"/>
      <c r="M32" s="123"/>
      <c r="N32" s="124"/>
    </row>
    <row r="33" spans="2:14" s="45" customFormat="1" ht="61.5" customHeight="1">
      <c r="B33" s="110" t="s">
        <v>1249</v>
      </c>
      <c r="C33" s="566">
        <v>714200</v>
      </c>
      <c r="D33" s="566"/>
      <c r="E33" s="560" t="s">
        <v>549</v>
      </c>
      <c r="F33" s="560"/>
      <c r="G33" s="569"/>
      <c r="H33" s="569"/>
      <c r="I33" s="569"/>
      <c r="J33" s="569"/>
      <c r="K33" s="118"/>
      <c r="L33" s="123"/>
      <c r="M33" s="123"/>
      <c r="N33" s="124"/>
    </row>
    <row r="34" spans="2:14" s="45" customFormat="1" ht="61.5" customHeight="1">
      <c r="B34" s="110" t="s">
        <v>1250</v>
      </c>
      <c r="C34" s="566">
        <v>714300</v>
      </c>
      <c r="D34" s="566"/>
      <c r="E34" s="560" t="s">
        <v>550</v>
      </c>
      <c r="F34" s="560"/>
      <c r="G34" s="569"/>
      <c r="H34" s="569"/>
      <c r="I34" s="569"/>
      <c r="J34" s="569"/>
      <c r="K34" s="118"/>
      <c r="L34" s="123"/>
      <c r="M34" s="123"/>
      <c r="N34" s="124"/>
    </row>
    <row r="35" spans="2:14" s="45" customFormat="1" ht="61.5" customHeight="1">
      <c r="B35" s="110" t="s">
        <v>1251</v>
      </c>
      <c r="C35" s="566">
        <v>714400</v>
      </c>
      <c r="D35" s="566"/>
      <c r="E35" s="560" t="s">
        <v>551</v>
      </c>
      <c r="F35" s="560"/>
      <c r="G35" s="569"/>
      <c r="H35" s="569"/>
      <c r="I35" s="569"/>
      <c r="J35" s="569"/>
      <c r="K35" s="118"/>
      <c r="L35" s="123"/>
      <c r="M35" s="123"/>
      <c r="N35" s="124"/>
    </row>
    <row r="36" spans="2:14" s="45" customFormat="1" ht="61.5" customHeight="1">
      <c r="B36" s="110" t="s">
        <v>1252</v>
      </c>
      <c r="C36" s="566">
        <v>714500</v>
      </c>
      <c r="D36" s="566"/>
      <c r="E36" s="560" t="s">
        <v>552</v>
      </c>
      <c r="F36" s="560"/>
      <c r="G36" s="569"/>
      <c r="H36" s="569"/>
      <c r="I36" s="569"/>
      <c r="J36" s="569"/>
      <c r="K36" s="118"/>
      <c r="L36" s="123"/>
      <c r="M36" s="123"/>
      <c r="N36" s="124"/>
    </row>
    <row r="37" spans="2:14" s="45" customFormat="1" ht="61.5" customHeight="1">
      <c r="B37" s="110" t="s">
        <v>1253</v>
      </c>
      <c r="C37" s="566">
        <v>714600</v>
      </c>
      <c r="D37" s="566"/>
      <c r="E37" s="560" t="s">
        <v>553</v>
      </c>
      <c r="F37" s="560"/>
      <c r="G37" s="569"/>
      <c r="H37" s="569"/>
      <c r="I37" s="569"/>
      <c r="J37" s="569"/>
      <c r="K37" s="118"/>
      <c r="L37" s="123"/>
      <c r="M37" s="123"/>
      <c r="N37" s="124"/>
    </row>
    <row r="38" spans="2:14" s="45" customFormat="1" ht="61.5" customHeight="1">
      <c r="B38" s="110" t="s">
        <v>1535</v>
      </c>
      <c r="C38" s="572">
        <v>715000</v>
      </c>
      <c r="D38" s="572"/>
      <c r="E38" s="561" t="s">
        <v>554</v>
      </c>
      <c r="F38" s="561"/>
      <c r="G38" s="569"/>
      <c r="H38" s="569"/>
      <c r="I38" s="569"/>
      <c r="J38" s="569"/>
      <c r="K38" s="118"/>
      <c r="L38" s="123"/>
      <c r="M38" s="123"/>
      <c r="N38" s="124"/>
    </row>
    <row r="39" spans="2:14" s="45" customFormat="1" ht="61.5" customHeight="1">
      <c r="B39" s="110" t="s">
        <v>1254</v>
      </c>
      <c r="C39" s="566">
        <v>715100</v>
      </c>
      <c r="D39" s="566"/>
      <c r="E39" s="560" t="s">
        <v>555</v>
      </c>
      <c r="F39" s="560"/>
      <c r="G39" s="569"/>
      <c r="H39" s="569"/>
      <c r="I39" s="569"/>
      <c r="J39" s="569"/>
      <c r="K39" s="118"/>
      <c r="L39" s="123"/>
      <c r="M39" s="123"/>
      <c r="N39" s="124"/>
    </row>
    <row r="40" spans="2:14" s="45" customFormat="1" ht="61.5" customHeight="1">
      <c r="B40" s="110" t="s">
        <v>1255</v>
      </c>
      <c r="C40" s="566">
        <v>715200</v>
      </c>
      <c r="D40" s="566"/>
      <c r="E40" s="560" t="s">
        <v>556</v>
      </c>
      <c r="F40" s="560"/>
      <c r="G40" s="569"/>
      <c r="H40" s="569"/>
      <c r="I40" s="569"/>
      <c r="J40" s="569"/>
      <c r="K40" s="118"/>
      <c r="L40" s="123"/>
      <c r="M40" s="123"/>
      <c r="N40" s="124"/>
    </row>
    <row r="41" spans="2:14" s="45" customFormat="1" ht="61.5" customHeight="1">
      <c r="B41" s="110" t="s">
        <v>1256</v>
      </c>
      <c r="C41" s="566">
        <v>715300</v>
      </c>
      <c r="D41" s="566"/>
      <c r="E41" s="560" t="s">
        <v>557</v>
      </c>
      <c r="F41" s="560"/>
      <c r="G41" s="569"/>
      <c r="H41" s="569"/>
      <c r="I41" s="569"/>
      <c r="J41" s="569"/>
      <c r="K41" s="118"/>
      <c r="L41" s="123"/>
      <c r="M41" s="123"/>
      <c r="N41" s="124"/>
    </row>
    <row r="42" spans="2:14" s="45" customFormat="1" ht="61.5" customHeight="1">
      <c r="B42" s="110" t="s">
        <v>1257</v>
      </c>
      <c r="C42" s="566">
        <v>715400</v>
      </c>
      <c r="D42" s="566"/>
      <c r="E42" s="560" t="s">
        <v>558</v>
      </c>
      <c r="F42" s="560"/>
      <c r="G42" s="569"/>
      <c r="H42" s="569"/>
      <c r="I42" s="569"/>
      <c r="J42" s="569"/>
      <c r="K42" s="118"/>
      <c r="L42" s="123"/>
      <c r="M42" s="123"/>
      <c r="N42" s="124"/>
    </row>
    <row r="43" spans="2:14" s="45" customFormat="1" ht="61.5" customHeight="1">
      <c r="B43" s="110" t="s">
        <v>1258</v>
      </c>
      <c r="C43" s="566">
        <v>715500</v>
      </c>
      <c r="D43" s="566"/>
      <c r="E43" s="560" t="s">
        <v>559</v>
      </c>
      <c r="F43" s="560"/>
      <c r="G43" s="569"/>
      <c r="H43" s="569"/>
      <c r="I43" s="569"/>
      <c r="J43" s="569"/>
      <c r="K43" s="118"/>
      <c r="L43" s="123"/>
      <c r="M43" s="123"/>
      <c r="N43" s="124"/>
    </row>
    <row r="44" spans="2:14" s="45" customFormat="1" ht="61.5" customHeight="1">
      <c r="B44" s="110" t="s">
        <v>1259</v>
      </c>
      <c r="C44" s="566">
        <v>715600</v>
      </c>
      <c r="D44" s="566"/>
      <c r="E44" s="560" t="s">
        <v>560</v>
      </c>
      <c r="F44" s="560"/>
      <c r="G44" s="569"/>
      <c r="H44" s="569"/>
      <c r="I44" s="569"/>
      <c r="J44" s="569"/>
      <c r="K44" s="118"/>
      <c r="L44" s="123"/>
      <c r="M44" s="123"/>
      <c r="N44" s="124"/>
    </row>
    <row r="45" spans="2:14" s="45" customFormat="1" ht="61.5" customHeight="1">
      <c r="B45" s="110" t="s">
        <v>1536</v>
      </c>
      <c r="C45" s="572">
        <v>716000</v>
      </c>
      <c r="D45" s="572"/>
      <c r="E45" s="561" t="s">
        <v>561</v>
      </c>
      <c r="F45" s="561"/>
      <c r="G45" s="569"/>
      <c r="H45" s="569"/>
      <c r="I45" s="569"/>
      <c r="J45" s="569"/>
      <c r="K45" s="118"/>
      <c r="L45" s="123"/>
      <c r="M45" s="123"/>
      <c r="N45" s="124"/>
    </row>
    <row r="46" spans="2:14" s="45" customFormat="1" ht="61.5" customHeight="1">
      <c r="B46" s="110" t="s">
        <v>1260</v>
      </c>
      <c r="C46" s="566">
        <v>716100</v>
      </c>
      <c r="D46" s="566"/>
      <c r="E46" s="560" t="s">
        <v>562</v>
      </c>
      <c r="F46" s="560"/>
      <c r="G46" s="569"/>
      <c r="H46" s="569"/>
      <c r="I46" s="569"/>
      <c r="J46" s="569"/>
      <c r="K46" s="118"/>
      <c r="L46" s="123"/>
      <c r="M46" s="123"/>
      <c r="N46" s="124"/>
    </row>
    <row r="47" spans="2:14" s="45" customFormat="1" ht="61.5" customHeight="1">
      <c r="B47" s="110" t="s">
        <v>1261</v>
      </c>
      <c r="C47" s="566">
        <v>716200</v>
      </c>
      <c r="D47" s="566"/>
      <c r="E47" s="560" t="s">
        <v>563</v>
      </c>
      <c r="F47" s="560"/>
      <c r="G47" s="569"/>
      <c r="H47" s="569"/>
      <c r="I47" s="569"/>
      <c r="J47" s="569"/>
      <c r="K47" s="118"/>
      <c r="L47" s="123"/>
      <c r="M47" s="123"/>
      <c r="N47" s="124"/>
    </row>
    <row r="48" spans="2:14" s="45" customFormat="1" ht="61.5" customHeight="1">
      <c r="B48" s="110" t="s">
        <v>1537</v>
      </c>
      <c r="C48" s="572">
        <v>719000</v>
      </c>
      <c r="D48" s="572"/>
      <c r="E48" s="561" t="s">
        <v>564</v>
      </c>
      <c r="F48" s="561"/>
      <c r="G48" s="569"/>
      <c r="H48" s="569"/>
      <c r="I48" s="569"/>
      <c r="J48" s="569"/>
      <c r="K48" s="118"/>
      <c r="L48" s="123"/>
      <c r="M48" s="123"/>
      <c r="N48" s="124"/>
    </row>
    <row r="49" spans="2:14" s="45" customFormat="1" ht="61.5" customHeight="1">
      <c r="B49" s="110" t="s">
        <v>1262</v>
      </c>
      <c r="C49" s="566">
        <v>719100</v>
      </c>
      <c r="D49" s="566"/>
      <c r="E49" s="560" t="s">
        <v>565</v>
      </c>
      <c r="F49" s="560"/>
      <c r="G49" s="569"/>
      <c r="H49" s="569"/>
      <c r="I49" s="569"/>
      <c r="J49" s="569"/>
      <c r="K49" s="118"/>
      <c r="L49" s="123"/>
      <c r="M49" s="123"/>
      <c r="N49" s="124"/>
    </row>
    <row r="50" spans="2:14" s="45" customFormat="1" ht="61.5" customHeight="1">
      <c r="B50" s="110" t="s">
        <v>1263</v>
      </c>
      <c r="C50" s="566">
        <v>719200</v>
      </c>
      <c r="D50" s="566"/>
      <c r="E50" s="560" t="s">
        <v>566</v>
      </c>
      <c r="F50" s="560"/>
      <c r="G50" s="569"/>
      <c r="H50" s="569"/>
      <c r="I50" s="569"/>
      <c r="J50" s="569"/>
      <c r="K50" s="118"/>
      <c r="L50" s="123"/>
      <c r="M50" s="123"/>
      <c r="N50" s="124"/>
    </row>
    <row r="51" spans="2:14" s="45" customFormat="1" ht="61.5" customHeight="1">
      <c r="B51" s="110" t="s">
        <v>1264</v>
      </c>
      <c r="C51" s="566">
        <v>719300</v>
      </c>
      <c r="D51" s="566"/>
      <c r="E51" s="560" t="s">
        <v>567</v>
      </c>
      <c r="F51" s="560"/>
      <c r="G51" s="569"/>
      <c r="H51" s="569"/>
      <c r="I51" s="569"/>
      <c r="J51" s="569"/>
      <c r="K51" s="118"/>
      <c r="L51" s="123"/>
      <c r="M51" s="123"/>
      <c r="N51" s="124"/>
    </row>
    <row r="52" spans="2:14" s="45" customFormat="1" ht="61.5" customHeight="1">
      <c r="B52" s="110" t="s">
        <v>1265</v>
      </c>
      <c r="C52" s="566">
        <v>719400</v>
      </c>
      <c r="D52" s="566"/>
      <c r="E52" s="560" t="s">
        <v>568</v>
      </c>
      <c r="F52" s="560"/>
      <c r="G52" s="569"/>
      <c r="H52" s="569"/>
      <c r="I52" s="569"/>
      <c r="J52" s="569"/>
      <c r="K52" s="118"/>
      <c r="L52" s="123"/>
      <c r="M52" s="123"/>
      <c r="N52" s="124"/>
    </row>
    <row r="53" spans="2:14" s="45" customFormat="1" ht="61.5" customHeight="1">
      <c r="B53" s="110" t="s">
        <v>1266</v>
      </c>
      <c r="C53" s="566">
        <v>719500</v>
      </c>
      <c r="D53" s="566"/>
      <c r="E53" s="560" t="s">
        <v>569</v>
      </c>
      <c r="F53" s="560"/>
      <c r="G53" s="569"/>
      <c r="H53" s="569"/>
      <c r="I53" s="569"/>
      <c r="J53" s="569"/>
      <c r="K53" s="118"/>
      <c r="L53" s="123"/>
      <c r="M53" s="123"/>
      <c r="N53" s="124"/>
    </row>
    <row r="54" spans="2:14" s="45" customFormat="1" ht="61.5" customHeight="1">
      <c r="B54" s="110" t="s">
        <v>1267</v>
      </c>
      <c r="C54" s="566">
        <v>719600</v>
      </c>
      <c r="D54" s="566"/>
      <c r="E54" s="560" t="s">
        <v>570</v>
      </c>
      <c r="F54" s="560"/>
      <c r="G54" s="569"/>
      <c r="H54" s="569"/>
      <c r="I54" s="569"/>
      <c r="J54" s="569"/>
      <c r="K54" s="118"/>
      <c r="L54" s="123"/>
      <c r="M54" s="123"/>
      <c r="N54" s="124"/>
    </row>
    <row r="55" spans="2:14" s="45" customFormat="1" ht="61.5" customHeight="1">
      <c r="B55" s="110" t="s">
        <v>1538</v>
      </c>
      <c r="C55" s="572">
        <v>720000</v>
      </c>
      <c r="D55" s="572"/>
      <c r="E55" s="561" t="s">
        <v>571</v>
      </c>
      <c r="F55" s="561"/>
      <c r="G55" s="569"/>
      <c r="H55" s="569"/>
      <c r="I55" s="569"/>
      <c r="J55" s="569"/>
      <c r="K55" s="118"/>
      <c r="L55" s="123"/>
      <c r="M55" s="123"/>
      <c r="N55" s="124"/>
    </row>
    <row r="56" spans="2:14" s="45" customFormat="1" ht="61.5" customHeight="1">
      <c r="B56" s="569" t="s">
        <v>1539</v>
      </c>
      <c r="C56" s="572">
        <v>721000</v>
      </c>
      <c r="D56" s="572"/>
      <c r="E56" s="561" t="s">
        <v>572</v>
      </c>
      <c r="F56" s="561"/>
      <c r="G56" s="569"/>
      <c r="H56" s="569"/>
      <c r="I56" s="569"/>
      <c r="J56" s="569"/>
      <c r="K56" s="560"/>
      <c r="L56" s="564"/>
      <c r="M56" s="564"/>
      <c r="N56" s="590"/>
    </row>
    <row r="57" spans="2:14" s="45" customFormat="1" ht="61.5" customHeight="1">
      <c r="B57" s="569"/>
      <c r="C57" s="572"/>
      <c r="D57" s="572"/>
      <c r="E57" s="561" t="s">
        <v>573</v>
      </c>
      <c r="F57" s="561"/>
      <c r="G57" s="569"/>
      <c r="H57" s="569"/>
      <c r="I57" s="569"/>
      <c r="J57" s="569"/>
      <c r="K57" s="560"/>
      <c r="L57" s="565"/>
      <c r="M57" s="565"/>
      <c r="N57" s="591"/>
    </row>
    <row r="58" spans="2:14" s="45" customFormat="1" ht="61.5" customHeight="1">
      <c r="B58" s="110" t="s">
        <v>1268</v>
      </c>
      <c r="C58" s="566">
        <v>721100</v>
      </c>
      <c r="D58" s="566"/>
      <c r="E58" s="560" t="s">
        <v>574</v>
      </c>
      <c r="F58" s="560"/>
      <c r="G58" s="569"/>
      <c r="H58" s="569"/>
      <c r="I58" s="569"/>
      <c r="J58" s="569"/>
      <c r="K58" s="118"/>
      <c r="L58" s="123"/>
      <c r="M58" s="123"/>
      <c r="N58" s="124"/>
    </row>
    <row r="59" spans="2:14" s="45" customFormat="1" ht="61.5" customHeight="1">
      <c r="B59" s="110" t="s">
        <v>1269</v>
      </c>
      <c r="C59" s="566">
        <v>721200</v>
      </c>
      <c r="D59" s="566"/>
      <c r="E59" s="560" t="s">
        <v>575</v>
      </c>
      <c r="F59" s="560"/>
      <c r="G59" s="569"/>
      <c r="H59" s="569"/>
      <c r="I59" s="569"/>
      <c r="J59" s="569"/>
      <c r="K59" s="118"/>
      <c r="L59" s="119"/>
      <c r="M59" s="119"/>
      <c r="N59" s="339"/>
    </row>
    <row r="60" spans="2:14" s="45" customFormat="1" ht="61.5" customHeight="1">
      <c r="B60" s="110" t="s">
        <v>1270</v>
      </c>
      <c r="C60" s="566">
        <v>721300</v>
      </c>
      <c r="D60" s="566"/>
      <c r="E60" s="560" t="s">
        <v>576</v>
      </c>
      <c r="F60" s="560"/>
      <c r="G60" s="569"/>
      <c r="H60" s="569"/>
      <c r="I60" s="569"/>
      <c r="J60" s="569"/>
      <c r="K60" s="118"/>
      <c r="L60" s="119"/>
      <c r="M60" s="119"/>
      <c r="N60" s="339"/>
    </row>
    <row r="61" spans="2:14" s="45" customFormat="1" ht="61.5" customHeight="1">
      <c r="B61" s="110" t="s">
        <v>1271</v>
      </c>
      <c r="C61" s="566">
        <v>721400</v>
      </c>
      <c r="D61" s="566"/>
      <c r="E61" s="560" t="s">
        <v>577</v>
      </c>
      <c r="F61" s="560"/>
      <c r="G61" s="569"/>
      <c r="H61" s="569"/>
      <c r="I61" s="569"/>
      <c r="J61" s="569"/>
      <c r="K61" s="118"/>
      <c r="L61" s="119"/>
      <c r="M61" s="119"/>
      <c r="N61" s="339"/>
    </row>
    <row r="62" spans="2:14" s="45" customFormat="1" ht="61.5" customHeight="1">
      <c r="B62" s="569" t="s">
        <v>1540</v>
      </c>
      <c r="C62" s="572">
        <v>722000</v>
      </c>
      <c r="D62" s="572"/>
      <c r="E62" s="561" t="s">
        <v>578</v>
      </c>
      <c r="F62" s="561"/>
      <c r="G62" s="550"/>
      <c r="H62" s="550"/>
      <c r="I62" s="550"/>
      <c r="J62" s="550"/>
      <c r="K62" s="560"/>
      <c r="L62" s="556"/>
      <c r="M62" s="556"/>
      <c r="N62" s="558"/>
    </row>
    <row r="63" spans="2:14" s="45" customFormat="1" ht="61.5" customHeight="1">
      <c r="B63" s="569"/>
      <c r="C63" s="572"/>
      <c r="D63" s="572"/>
      <c r="E63" s="561" t="s">
        <v>579</v>
      </c>
      <c r="F63" s="561"/>
      <c r="G63" s="550"/>
      <c r="H63" s="550"/>
      <c r="I63" s="550"/>
      <c r="J63" s="550"/>
      <c r="K63" s="560"/>
      <c r="L63" s="557"/>
      <c r="M63" s="557"/>
      <c r="N63" s="559"/>
    </row>
    <row r="64" spans="2:14" s="45" customFormat="1" ht="61.5" customHeight="1">
      <c r="B64" s="110" t="s">
        <v>1272</v>
      </c>
      <c r="C64" s="566">
        <v>722100</v>
      </c>
      <c r="D64" s="566"/>
      <c r="E64" s="560" t="s">
        <v>580</v>
      </c>
      <c r="F64" s="560"/>
      <c r="G64" s="569"/>
      <c r="H64" s="569"/>
      <c r="I64" s="569"/>
      <c r="J64" s="569"/>
      <c r="K64" s="118"/>
      <c r="L64" s="119"/>
      <c r="M64" s="119"/>
      <c r="N64" s="339"/>
    </row>
    <row r="65" spans="2:14" s="45" customFormat="1" ht="61.5" customHeight="1">
      <c r="B65" s="110" t="s">
        <v>1273</v>
      </c>
      <c r="C65" s="566">
        <v>722200</v>
      </c>
      <c r="D65" s="566"/>
      <c r="E65" s="560" t="s">
        <v>581</v>
      </c>
      <c r="F65" s="560"/>
      <c r="G65" s="569"/>
      <c r="H65" s="569"/>
      <c r="I65" s="569"/>
      <c r="J65" s="569"/>
      <c r="K65" s="118"/>
      <c r="L65" s="119"/>
      <c r="M65" s="119"/>
      <c r="N65" s="339"/>
    </row>
    <row r="66" spans="2:14" s="45" customFormat="1" ht="61.5" customHeight="1">
      <c r="B66" s="110" t="s">
        <v>1274</v>
      </c>
      <c r="C66" s="566">
        <v>722300</v>
      </c>
      <c r="D66" s="566"/>
      <c r="E66" s="560" t="s">
        <v>582</v>
      </c>
      <c r="F66" s="560"/>
      <c r="G66" s="569"/>
      <c r="H66" s="569"/>
      <c r="I66" s="569"/>
      <c r="J66" s="569"/>
      <c r="K66" s="118"/>
      <c r="L66" s="119"/>
      <c r="M66" s="119"/>
      <c r="N66" s="339"/>
    </row>
    <row r="67" spans="2:14" s="45" customFormat="1" ht="61.5" customHeight="1">
      <c r="B67" s="110" t="s">
        <v>1541</v>
      </c>
      <c r="C67" s="572">
        <v>730000</v>
      </c>
      <c r="D67" s="572"/>
      <c r="E67" s="561" t="s">
        <v>583</v>
      </c>
      <c r="F67" s="561"/>
      <c r="G67" s="561">
        <f>SUM(G75)</f>
        <v>12272</v>
      </c>
      <c r="H67" s="561"/>
      <c r="I67" s="561">
        <f>SUM(I75)</f>
        <v>26500</v>
      </c>
      <c r="J67" s="561"/>
      <c r="K67" s="561">
        <f>SUM(K75)</f>
        <v>10709</v>
      </c>
      <c r="L67" s="561"/>
      <c r="M67" s="117"/>
      <c r="N67" s="342"/>
    </row>
    <row r="68" spans="2:14" s="45" customFormat="1" ht="61.5" customHeight="1">
      <c r="B68" s="569" t="s">
        <v>1542</v>
      </c>
      <c r="C68" s="572">
        <v>731000</v>
      </c>
      <c r="D68" s="572"/>
      <c r="E68" s="561" t="s">
        <v>584</v>
      </c>
      <c r="F68" s="561"/>
      <c r="G68" s="560"/>
      <c r="H68" s="560"/>
      <c r="I68" s="560"/>
      <c r="J68" s="560"/>
      <c r="K68" s="560"/>
      <c r="L68" s="119"/>
      <c r="M68" s="119"/>
      <c r="N68" s="339"/>
    </row>
    <row r="69" spans="2:14" s="45" customFormat="1" ht="61.5" customHeight="1">
      <c r="B69" s="569"/>
      <c r="C69" s="572"/>
      <c r="D69" s="572"/>
      <c r="E69" s="561" t="s">
        <v>585</v>
      </c>
      <c r="F69" s="561"/>
      <c r="G69" s="560"/>
      <c r="H69" s="560"/>
      <c r="I69" s="560"/>
      <c r="J69" s="560"/>
      <c r="K69" s="560"/>
      <c r="L69" s="119"/>
      <c r="M69" s="119"/>
      <c r="N69" s="339"/>
    </row>
    <row r="70" spans="2:14" s="45" customFormat="1" ht="61.5" customHeight="1">
      <c r="B70" s="110" t="s">
        <v>1275</v>
      </c>
      <c r="C70" s="566">
        <v>731100</v>
      </c>
      <c r="D70" s="566"/>
      <c r="E70" s="560" t="s">
        <v>586</v>
      </c>
      <c r="F70" s="560"/>
      <c r="G70" s="560"/>
      <c r="H70" s="560"/>
      <c r="I70" s="560"/>
      <c r="J70" s="560"/>
      <c r="K70" s="118"/>
      <c r="L70" s="119"/>
      <c r="M70" s="119"/>
      <c r="N70" s="339"/>
    </row>
    <row r="71" spans="2:14" s="45" customFormat="1" ht="61.5" customHeight="1">
      <c r="B71" s="110" t="s">
        <v>1276</v>
      </c>
      <c r="C71" s="566">
        <v>731200</v>
      </c>
      <c r="D71" s="566"/>
      <c r="E71" s="560" t="s">
        <v>587</v>
      </c>
      <c r="F71" s="560"/>
      <c r="G71" s="560"/>
      <c r="H71" s="560"/>
      <c r="I71" s="560"/>
      <c r="J71" s="560"/>
      <c r="K71" s="118"/>
      <c r="L71" s="119"/>
      <c r="M71" s="119"/>
      <c r="N71" s="339"/>
    </row>
    <row r="72" spans="2:14" s="45" customFormat="1" ht="61.5" customHeight="1">
      <c r="B72" s="110" t="s">
        <v>1543</v>
      </c>
      <c r="C72" s="572">
        <v>732000</v>
      </c>
      <c r="D72" s="572"/>
      <c r="E72" s="561" t="s">
        <v>588</v>
      </c>
      <c r="F72" s="561"/>
      <c r="G72" s="561"/>
      <c r="H72" s="561"/>
      <c r="I72" s="561"/>
      <c r="J72" s="561"/>
      <c r="K72" s="561"/>
      <c r="L72" s="562"/>
      <c r="M72" s="562"/>
      <c r="N72" s="570"/>
    </row>
    <row r="73" spans="2:14" s="45" customFormat="1" ht="61.5" customHeight="1">
      <c r="B73" s="110" t="s">
        <v>1277</v>
      </c>
      <c r="C73" s="566">
        <v>732100</v>
      </c>
      <c r="D73" s="566"/>
      <c r="E73" s="560" t="s">
        <v>589</v>
      </c>
      <c r="F73" s="560"/>
      <c r="G73" s="561"/>
      <c r="H73" s="561"/>
      <c r="I73" s="561"/>
      <c r="J73" s="561"/>
      <c r="K73" s="561"/>
      <c r="L73" s="563"/>
      <c r="M73" s="563"/>
      <c r="N73" s="571"/>
    </row>
    <row r="74" spans="2:14" s="45" customFormat="1" ht="61.5" customHeight="1">
      <c r="B74" s="110" t="s">
        <v>1278</v>
      </c>
      <c r="C74" s="566">
        <v>732200</v>
      </c>
      <c r="D74" s="566"/>
      <c r="E74" s="560" t="s">
        <v>590</v>
      </c>
      <c r="F74" s="560"/>
      <c r="G74" s="560"/>
      <c r="H74" s="560"/>
      <c r="I74" s="560"/>
      <c r="J74" s="560"/>
      <c r="K74" s="118"/>
      <c r="L74" s="119"/>
      <c r="M74" s="119"/>
      <c r="N74" s="339"/>
    </row>
    <row r="75" spans="2:14" s="45" customFormat="1" ht="61.5" customHeight="1">
      <c r="B75" s="569" t="s">
        <v>1544</v>
      </c>
      <c r="C75" s="572">
        <v>733000</v>
      </c>
      <c r="D75" s="572"/>
      <c r="E75" s="573" t="s">
        <v>591</v>
      </c>
      <c r="F75" s="574"/>
      <c r="G75" s="561">
        <f>SUM(G77:H78)</f>
        <v>12272</v>
      </c>
      <c r="H75" s="561"/>
      <c r="I75" s="561">
        <f>SUM(I77:J78)</f>
        <v>26500</v>
      </c>
      <c r="J75" s="561"/>
      <c r="K75" s="561">
        <f>SUM(K77:L78)</f>
        <v>10709</v>
      </c>
      <c r="L75" s="561"/>
      <c r="M75" s="562"/>
      <c r="N75" s="570"/>
    </row>
    <row r="76" spans="2:14" s="45" customFormat="1" ht="61.5" customHeight="1">
      <c r="B76" s="569"/>
      <c r="C76" s="572"/>
      <c r="D76" s="572"/>
      <c r="E76" s="575"/>
      <c r="F76" s="576"/>
      <c r="G76" s="561"/>
      <c r="H76" s="561"/>
      <c r="I76" s="561"/>
      <c r="J76" s="561"/>
      <c r="K76" s="561"/>
      <c r="L76" s="561"/>
      <c r="M76" s="563"/>
      <c r="N76" s="571"/>
    </row>
    <row r="77" spans="2:14" s="45" customFormat="1" ht="61.5" customHeight="1">
      <c r="B77" s="110" t="s">
        <v>1279</v>
      </c>
      <c r="C77" s="566">
        <v>733100</v>
      </c>
      <c r="D77" s="566"/>
      <c r="E77" s="560" t="s">
        <v>592</v>
      </c>
      <c r="F77" s="560"/>
      <c r="G77" s="560">
        <v>5925</v>
      </c>
      <c r="H77" s="560"/>
      <c r="I77" s="560">
        <v>15252</v>
      </c>
      <c r="J77" s="560"/>
      <c r="K77" s="118"/>
      <c r="L77" s="119">
        <v>4596</v>
      </c>
      <c r="M77" s="119"/>
      <c r="N77" s="339"/>
    </row>
    <row r="78" spans="2:14" s="45" customFormat="1" ht="61.5" customHeight="1">
      <c r="B78" s="110" t="s">
        <v>1280</v>
      </c>
      <c r="C78" s="566">
        <v>733200</v>
      </c>
      <c r="D78" s="566"/>
      <c r="E78" s="560" t="s">
        <v>593</v>
      </c>
      <c r="F78" s="560"/>
      <c r="G78" s="560">
        <v>6347</v>
      </c>
      <c r="H78" s="560"/>
      <c r="I78" s="560">
        <v>11248</v>
      </c>
      <c r="J78" s="560"/>
      <c r="K78" s="118"/>
      <c r="L78" s="119">
        <v>6113</v>
      </c>
      <c r="M78" s="119"/>
      <c r="N78" s="339"/>
    </row>
    <row r="79" spans="2:14" s="45" customFormat="1" ht="61.5" customHeight="1">
      <c r="B79" s="569" t="s">
        <v>1545</v>
      </c>
      <c r="C79" s="572">
        <v>740000</v>
      </c>
      <c r="D79" s="572"/>
      <c r="E79" s="561" t="s">
        <v>594</v>
      </c>
      <c r="F79" s="561"/>
      <c r="G79" s="560"/>
      <c r="H79" s="560"/>
      <c r="I79" s="560"/>
      <c r="J79" s="560"/>
      <c r="K79" s="560"/>
      <c r="L79" s="592"/>
      <c r="M79" s="592"/>
      <c r="N79" s="594"/>
    </row>
    <row r="80" spans="2:14" s="45" customFormat="1" ht="61.5" customHeight="1">
      <c r="B80" s="569"/>
      <c r="C80" s="572"/>
      <c r="D80" s="572"/>
      <c r="E80" s="561" t="s">
        <v>595</v>
      </c>
      <c r="F80" s="561"/>
      <c r="G80" s="560"/>
      <c r="H80" s="560"/>
      <c r="I80" s="560"/>
      <c r="J80" s="560"/>
      <c r="K80" s="560"/>
      <c r="L80" s="593"/>
      <c r="M80" s="593"/>
      <c r="N80" s="595"/>
    </row>
    <row r="81" spans="2:14" s="45" customFormat="1" ht="61.5" customHeight="1">
      <c r="B81" s="110" t="s">
        <v>1546</v>
      </c>
      <c r="C81" s="572">
        <v>741000</v>
      </c>
      <c r="D81" s="572"/>
      <c r="E81" s="561" t="s">
        <v>596</v>
      </c>
      <c r="F81" s="561"/>
      <c r="G81" s="560"/>
      <c r="H81" s="560"/>
      <c r="I81" s="560"/>
      <c r="J81" s="560"/>
      <c r="K81" s="118"/>
      <c r="L81" s="119"/>
      <c r="M81" s="119"/>
      <c r="N81" s="339"/>
    </row>
    <row r="82" spans="2:14" s="45" customFormat="1" ht="61.5" customHeight="1">
      <c r="B82" s="110" t="s">
        <v>1281</v>
      </c>
      <c r="C82" s="566">
        <v>741100</v>
      </c>
      <c r="D82" s="566"/>
      <c r="E82" s="560" t="s">
        <v>597</v>
      </c>
      <c r="F82" s="560"/>
      <c r="G82" s="569"/>
      <c r="H82" s="569"/>
      <c r="I82" s="569"/>
      <c r="J82" s="569"/>
      <c r="K82" s="118"/>
      <c r="L82" s="119"/>
      <c r="M82" s="119"/>
      <c r="N82" s="339"/>
    </row>
    <row r="83" spans="2:14" s="45" customFormat="1" ht="61.5" customHeight="1">
      <c r="B83" s="110" t="s">
        <v>1282</v>
      </c>
      <c r="C83" s="566">
        <v>741200</v>
      </c>
      <c r="D83" s="566"/>
      <c r="E83" s="560" t="s">
        <v>598</v>
      </c>
      <c r="F83" s="560"/>
      <c r="G83" s="569"/>
      <c r="H83" s="569"/>
      <c r="I83" s="569"/>
      <c r="J83" s="569"/>
      <c r="K83" s="118"/>
      <c r="L83" s="119"/>
      <c r="M83" s="119"/>
      <c r="N83" s="339"/>
    </row>
    <row r="84" spans="2:14" s="45" customFormat="1" ht="61.5" customHeight="1">
      <c r="B84" s="110" t="s">
        <v>1283</v>
      </c>
      <c r="C84" s="566">
        <v>741300</v>
      </c>
      <c r="D84" s="566"/>
      <c r="E84" s="560" t="s">
        <v>599</v>
      </c>
      <c r="F84" s="560"/>
      <c r="G84" s="569"/>
      <c r="H84" s="569"/>
      <c r="I84" s="569"/>
      <c r="J84" s="569"/>
      <c r="K84" s="118"/>
      <c r="L84" s="119"/>
      <c r="M84" s="119"/>
      <c r="N84" s="339"/>
    </row>
    <row r="85" spans="2:14" s="45" customFormat="1" ht="61.5" customHeight="1">
      <c r="B85" s="110" t="s">
        <v>1284</v>
      </c>
      <c r="C85" s="566">
        <v>741400</v>
      </c>
      <c r="D85" s="566"/>
      <c r="E85" s="560" t="s">
        <v>600</v>
      </c>
      <c r="F85" s="560"/>
      <c r="G85" s="569"/>
      <c r="H85" s="569"/>
      <c r="I85" s="569"/>
      <c r="J85" s="569"/>
      <c r="K85" s="118"/>
      <c r="L85" s="119"/>
      <c r="M85" s="119"/>
      <c r="N85" s="339"/>
    </row>
    <row r="86" spans="2:14" s="45" customFormat="1" ht="61.5" customHeight="1">
      <c r="B86" s="110" t="s">
        <v>1285</v>
      </c>
      <c r="C86" s="566">
        <v>741500</v>
      </c>
      <c r="D86" s="566"/>
      <c r="E86" s="560" t="s">
        <v>601</v>
      </c>
      <c r="F86" s="560"/>
      <c r="G86" s="569"/>
      <c r="H86" s="569"/>
      <c r="I86" s="569"/>
      <c r="J86" s="569"/>
      <c r="K86" s="118"/>
      <c r="L86" s="119"/>
      <c r="M86" s="119"/>
      <c r="N86" s="339"/>
    </row>
    <row r="87" spans="2:14" s="45" customFormat="1" ht="61.5" customHeight="1">
      <c r="B87" s="569" t="s">
        <v>1547</v>
      </c>
      <c r="C87" s="572">
        <v>742000</v>
      </c>
      <c r="D87" s="572"/>
      <c r="E87" s="573" t="s">
        <v>602</v>
      </c>
      <c r="F87" s="574"/>
      <c r="G87" s="569"/>
      <c r="H87" s="569"/>
      <c r="I87" s="569"/>
      <c r="J87" s="569"/>
      <c r="K87" s="560"/>
      <c r="L87" s="556"/>
      <c r="M87" s="556"/>
      <c r="N87" s="558"/>
    </row>
    <row r="88" spans="2:14" s="45" customFormat="1" ht="61.5" customHeight="1">
      <c r="B88" s="569"/>
      <c r="C88" s="572"/>
      <c r="D88" s="572"/>
      <c r="E88" s="575"/>
      <c r="F88" s="576"/>
      <c r="G88" s="569"/>
      <c r="H88" s="569"/>
      <c r="I88" s="569"/>
      <c r="J88" s="569"/>
      <c r="K88" s="560"/>
      <c r="L88" s="557"/>
      <c r="M88" s="557"/>
      <c r="N88" s="559"/>
    </row>
    <row r="89" spans="2:14" s="45" customFormat="1" ht="61.5" customHeight="1">
      <c r="B89" s="110" t="s">
        <v>1286</v>
      </c>
      <c r="C89" s="566">
        <v>742100</v>
      </c>
      <c r="D89" s="566"/>
      <c r="E89" s="560" t="s">
        <v>603</v>
      </c>
      <c r="F89" s="560"/>
      <c r="G89" s="569"/>
      <c r="H89" s="569"/>
      <c r="I89" s="569"/>
      <c r="J89" s="569"/>
      <c r="K89" s="118"/>
      <c r="L89" s="119"/>
      <c r="M89" s="119"/>
      <c r="N89" s="339"/>
    </row>
    <row r="90" spans="2:14" s="45" customFormat="1" ht="61.5" customHeight="1">
      <c r="B90" s="110" t="s">
        <v>1287</v>
      </c>
      <c r="C90" s="566">
        <v>742200</v>
      </c>
      <c r="D90" s="566"/>
      <c r="E90" s="560" t="s">
        <v>604</v>
      </c>
      <c r="F90" s="560"/>
      <c r="G90" s="569"/>
      <c r="H90" s="569"/>
      <c r="I90" s="569"/>
      <c r="J90" s="569"/>
      <c r="K90" s="118"/>
      <c r="L90" s="119"/>
      <c r="M90" s="119"/>
      <c r="N90" s="339"/>
    </row>
    <row r="91" spans="2:14" s="45" customFormat="1" ht="61.5" customHeight="1">
      <c r="B91" s="110" t="s">
        <v>1288</v>
      </c>
      <c r="C91" s="566">
        <v>742300</v>
      </c>
      <c r="D91" s="566"/>
      <c r="E91" s="560" t="s">
        <v>605</v>
      </c>
      <c r="F91" s="560"/>
      <c r="G91" s="569"/>
      <c r="H91" s="569"/>
      <c r="I91" s="569"/>
      <c r="J91" s="569"/>
      <c r="K91" s="118"/>
      <c r="L91" s="119"/>
      <c r="M91" s="119"/>
      <c r="N91" s="339"/>
    </row>
    <row r="92" spans="2:14" s="45" customFormat="1" ht="61.5" customHeight="1">
      <c r="B92" s="110" t="s">
        <v>1289</v>
      </c>
      <c r="C92" s="566">
        <v>742400</v>
      </c>
      <c r="D92" s="566"/>
      <c r="E92" s="560" t="s">
        <v>606</v>
      </c>
      <c r="F92" s="560"/>
      <c r="G92" s="569"/>
      <c r="H92" s="569"/>
      <c r="I92" s="569"/>
      <c r="J92" s="569"/>
      <c r="K92" s="118"/>
      <c r="L92" s="119"/>
      <c r="M92" s="119"/>
      <c r="N92" s="339"/>
    </row>
    <row r="93" spans="2:14" s="45" customFormat="1" ht="61.5" customHeight="1">
      <c r="B93" s="110" t="s">
        <v>1548</v>
      </c>
      <c r="C93" s="572">
        <v>743000</v>
      </c>
      <c r="D93" s="572"/>
      <c r="E93" s="561" t="s">
        <v>607</v>
      </c>
      <c r="F93" s="561"/>
      <c r="G93" s="569"/>
      <c r="H93" s="569"/>
      <c r="I93" s="569"/>
      <c r="J93" s="569"/>
      <c r="K93" s="118"/>
      <c r="L93" s="119"/>
      <c r="M93" s="119"/>
      <c r="N93" s="339"/>
    </row>
    <row r="94" spans="2:14" s="45" customFormat="1" ht="61.5" customHeight="1">
      <c r="B94" s="110" t="s">
        <v>1290</v>
      </c>
      <c r="C94" s="566">
        <v>743100</v>
      </c>
      <c r="D94" s="566"/>
      <c r="E94" s="560" t="s">
        <v>608</v>
      </c>
      <c r="F94" s="560"/>
      <c r="G94" s="569"/>
      <c r="H94" s="569"/>
      <c r="I94" s="569"/>
      <c r="J94" s="569"/>
      <c r="K94" s="118"/>
      <c r="L94" s="119"/>
      <c r="M94" s="119"/>
      <c r="N94" s="339"/>
    </row>
    <row r="95" spans="2:14" s="45" customFormat="1" ht="61.5" customHeight="1">
      <c r="B95" s="110" t="s">
        <v>1291</v>
      </c>
      <c r="C95" s="566">
        <v>743200</v>
      </c>
      <c r="D95" s="566"/>
      <c r="E95" s="560" t="s">
        <v>609</v>
      </c>
      <c r="F95" s="560"/>
      <c r="G95" s="569"/>
      <c r="H95" s="569"/>
      <c r="I95" s="569"/>
      <c r="J95" s="569"/>
      <c r="K95" s="118"/>
      <c r="L95" s="119"/>
      <c r="M95" s="119"/>
      <c r="N95" s="339"/>
    </row>
    <row r="96" spans="2:14" s="45" customFormat="1" ht="61.5" customHeight="1">
      <c r="B96" s="110" t="s">
        <v>1292</v>
      </c>
      <c r="C96" s="566">
        <v>743300</v>
      </c>
      <c r="D96" s="566"/>
      <c r="E96" s="560" t="s">
        <v>610</v>
      </c>
      <c r="F96" s="560"/>
      <c r="G96" s="569"/>
      <c r="H96" s="569"/>
      <c r="I96" s="569"/>
      <c r="J96" s="569"/>
      <c r="K96" s="118"/>
      <c r="L96" s="119"/>
      <c r="M96" s="119"/>
      <c r="N96" s="339"/>
    </row>
    <row r="97" spans="2:14" s="45" customFormat="1" ht="61.5" customHeight="1">
      <c r="B97" s="110" t="s">
        <v>1293</v>
      </c>
      <c r="C97" s="566">
        <v>743400</v>
      </c>
      <c r="D97" s="566"/>
      <c r="E97" s="560" t="s">
        <v>611</v>
      </c>
      <c r="F97" s="560"/>
      <c r="G97" s="569"/>
      <c r="H97" s="569"/>
      <c r="I97" s="569"/>
      <c r="J97" s="569"/>
      <c r="K97" s="118"/>
      <c r="L97" s="119"/>
      <c r="M97" s="119"/>
      <c r="N97" s="339"/>
    </row>
    <row r="98" spans="2:14" s="45" customFormat="1" ht="61.5" customHeight="1">
      <c r="B98" s="110" t="s">
        <v>1294</v>
      </c>
      <c r="C98" s="566">
        <v>743500</v>
      </c>
      <c r="D98" s="566"/>
      <c r="E98" s="560" t="s">
        <v>612</v>
      </c>
      <c r="F98" s="560"/>
      <c r="G98" s="569"/>
      <c r="H98" s="569"/>
      <c r="I98" s="569"/>
      <c r="J98" s="569"/>
      <c r="K98" s="118"/>
      <c r="L98" s="119"/>
      <c r="M98" s="119"/>
      <c r="N98" s="339"/>
    </row>
    <row r="99" spans="2:14" s="45" customFormat="1" ht="61.5" customHeight="1">
      <c r="B99" s="110" t="s">
        <v>1295</v>
      </c>
      <c r="C99" s="566">
        <v>743900</v>
      </c>
      <c r="D99" s="566"/>
      <c r="E99" s="560" t="s">
        <v>613</v>
      </c>
      <c r="F99" s="560"/>
      <c r="G99" s="569"/>
      <c r="H99" s="569"/>
      <c r="I99" s="569"/>
      <c r="J99" s="569"/>
      <c r="K99" s="118"/>
      <c r="L99" s="119"/>
      <c r="M99" s="119"/>
      <c r="N99" s="339"/>
    </row>
    <row r="100" spans="2:14" s="45" customFormat="1" ht="61.5" customHeight="1">
      <c r="B100" s="110" t="s">
        <v>1549</v>
      </c>
      <c r="C100" s="572">
        <v>744000</v>
      </c>
      <c r="D100" s="572"/>
      <c r="E100" s="561" t="s">
        <v>614</v>
      </c>
      <c r="F100" s="561"/>
      <c r="G100" s="569"/>
      <c r="H100" s="569"/>
      <c r="I100" s="569"/>
      <c r="J100" s="569"/>
      <c r="K100" s="118"/>
      <c r="L100" s="119"/>
      <c r="M100" s="119"/>
      <c r="N100" s="339"/>
    </row>
    <row r="101" spans="2:14" s="45" customFormat="1" ht="61.5" customHeight="1">
      <c r="B101" s="110" t="s">
        <v>1296</v>
      </c>
      <c r="C101" s="566">
        <v>744100</v>
      </c>
      <c r="D101" s="566"/>
      <c r="E101" s="560" t="s">
        <v>615</v>
      </c>
      <c r="F101" s="560"/>
      <c r="G101" s="569"/>
      <c r="H101" s="569"/>
      <c r="I101" s="569"/>
      <c r="J101" s="569"/>
      <c r="K101" s="118"/>
      <c r="L101" s="119"/>
      <c r="M101" s="119"/>
      <c r="N101" s="339"/>
    </row>
    <row r="102" spans="2:14" s="45" customFormat="1" ht="61.5" customHeight="1">
      <c r="B102" s="110" t="s">
        <v>1297</v>
      </c>
      <c r="C102" s="566">
        <v>744200</v>
      </c>
      <c r="D102" s="566"/>
      <c r="E102" s="560" t="s">
        <v>616</v>
      </c>
      <c r="F102" s="560"/>
      <c r="G102" s="569"/>
      <c r="H102" s="569"/>
      <c r="I102" s="569"/>
      <c r="J102" s="569"/>
      <c r="K102" s="118"/>
      <c r="L102" s="119"/>
      <c r="M102" s="119"/>
      <c r="N102" s="339"/>
    </row>
    <row r="103" spans="2:14" s="45" customFormat="1" ht="61.5" customHeight="1">
      <c r="B103" s="110" t="s">
        <v>1550</v>
      </c>
      <c r="C103" s="572">
        <v>745000</v>
      </c>
      <c r="D103" s="572"/>
      <c r="E103" s="561" t="s">
        <v>617</v>
      </c>
      <c r="F103" s="561"/>
      <c r="G103" s="569"/>
      <c r="H103" s="569"/>
      <c r="I103" s="569"/>
      <c r="J103" s="569"/>
      <c r="K103" s="118"/>
      <c r="L103" s="119"/>
      <c r="M103" s="119"/>
      <c r="N103" s="339"/>
    </row>
    <row r="104" spans="2:14" s="45" customFormat="1" ht="61.5" customHeight="1">
      <c r="B104" s="110" t="s">
        <v>1298</v>
      </c>
      <c r="C104" s="566">
        <v>745100</v>
      </c>
      <c r="D104" s="566"/>
      <c r="E104" s="560" t="s">
        <v>618</v>
      </c>
      <c r="F104" s="560"/>
      <c r="G104" s="569"/>
      <c r="H104" s="569"/>
      <c r="I104" s="569"/>
      <c r="J104" s="569"/>
      <c r="K104" s="118"/>
      <c r="L104" s="119"/>
      <c r="M104" s="119"/>
      <c r="N104" s="339"/>
    </row>
    <row r="105" spans="2:14" s="45" customFormat="1" ht="61.5" customHeight="1">
      <c r="B105" s="110" t="s">
        <v>1299</v>
      </c>
      <c r="C105" s="572">
        <v>770000</v>
      </c>
      <c r="D105" s="572"/>
      <c r="E105" s="561" t="s">
        <v>619</v>
      </c>
      <c r="F105" s="561"/>
      <c r="G105" s="550"/>
      <c r="H105" s="550"/>
      <c r="I105" s="550">
        <f>SUM(I106)</f>
        <v>1170</v>
      </c>
      <c r="J105" s="550"/>
      <c r="K105" s="550">
        <v>450</v>
      </c>
      <c r="L105" s="550"/>
      <c r="M105" s="550">
        <f>SUM(M106)</f>
        <v>311</v>
      </c>
      <c r="N105" s="550"/>
    </row>
    <row r="106" spans="2:14" s="45" customFormat="1" ht="61.5" customHeight="1">
      <c r="B106" s="110" t="s">
        <v>1300</v>
      </c>
      <c r="C106" s="572">
        <v>771000</v>
      </c>
      <c r="D106" s="572"/>
      <c r="E106" s="561" t="s">
        <v>620</v>
      </c>
      <c r="F106" s="561"/>
      <c r="G106" s="569"/>
      <c r="H106" s="569"/>
      <c r="I106" s="569">
        <f>SUM(I107)</f>
        <v>1170</v>
      </c>
      <c r="J106" s="569"/>
      <c r="K106" s="118"/>
      <c r="L106" s="119">
        <v>450</v>
      </c>
      <c r="M106" s="119">
        <v>311</v>
      </c>
      <c r="N106" s="339">
        <f>SUM(M106/L106*100)</f>
        <v>69.11111111111111</v>
      </c>
    </row>
    <row r="107" spans="2:14" s="45" customFormat="1" ht="61.5" customHeight="1">
      <c r="B107" s="110" t="s">
        <v>1301</v>
      </c>
      <c r="C107" s="566">
        <v>771100</v>
      </c>
      <c r="D107" s="566"/>
      <c r="E107" s="560" t="s">
        <v>621</v>
      </c>
      <c r="F107" s="560"/>
      <c r="G107" s="569"/>
      <c r="H107" s="569"/>
      <c r="I107" s="569">
        <v>1170</v>
      </c>
      <c r="J107" s="569"/>
      <c r="K107" s="118"/>
      <c r="L107" s="119">
        <v>450</v>
      </c>
      <c r="M107" s="119">
        <v>311</v>
      </c>
      <c r="N107" s="339">
        <f>SUM(M107/L107*100)</f>
        <v>69.11111111111111</v>
      </c>
    </row>
    <row r="108" spans="2:14" s="45" customFormat="1" ht="61.5" customHeight="1">
      <c r="B108" s="110" t="s">
        <v>1302</v>
      </c>
      <c r="C108" s="572">
        <v>772000</v>
      </c>
      <c r="D108" s="572"/>
      <c r="E108" s="561" t="s">
        <v>622</v>
      </c>
      <c r="F108" s="561"/>
      <c r="G108" s="569"/>
      <c r="H108" s="569"/>
      <c r="I108" s="569"/>
      <c r="J108" s="569"/>
      <c r="K108" s="118"/>
      <c r="L108" s="119"/>
      <c r="M108" s="119"/>
      <c r="N108" s="339"/>
    </row>
    <row r="109" spans="2:14" s="45" customFormat="1" ht="61.5" customHeight="1">
      <c r="B109" s="110" t="s">
        <v>1303</v>
      </c>
      <c r="C109" s="566">
        <v>772100</v>
      </c>
      <c r="D109" s="566"/>
      <c r="E109" s="560" t="s">
        <v>623</v>
      </c>
      <c r="F109" s="560"/>
      <c r="G109" s="569"/>
      <c r="H109" s="569"/>
      <c r="I109" s="569"/>
      <c r="J109" s="569"/>
      <c r="K109" s="118"/>
      <c r="L109" s="119"/>
      <c r="M109" s="119"/>
      <c r="N109" s="339"/>
    </row>
    <row r="110" spans="2:14" s="45" customFormat="1" ht="61.5" customHeight="1">
      <c r="B110" s="110" t="s">
        <v>1551</v>
      </c>
      <c r="C110" s="572">
        <v>780000</v>
      </c>
      <c r="D110" s="572"/>
      <c r="E110" s="561" t="s">
        <v>624</v>
      </c>
      <c r="F110" s="561"/>
      <c r="G110" s="550">
        <f>SUM(G111)</f>
        <v>46</v>
      </c>
      <c r="H110" s="550"/>
      <c r="I110" s="550"/>
      <c r="J110" s="550"/>
      <c r="K110" s="116"/>
      <c r="L110" s="117"/>
      <c r="M110" s="117"/>
      <c r="N110" s="342"/>
    </row>
    <row r="111" spans="2:14" s="45" customFormat="1" ht="61.5" customHeight="1">
      <c r="B111" s="110" t="s">
        <v>1552</v>
      </c>
      <c r="C111" s="572">
        <v>781000</v>
      </c>
      <c r="D111" s="572"/>
      <c r="E111" s="561" t="s">
        <v>625</v>
      </c>
      <c r="F111" s="561"/>
      <c r="G111" s="550">
        <f>SUM(G112)</f>
        <v>46</v>
      </c>
      <c r="H111" s="550"/>
      <c r="I111" s="550"/>
      <c r="J111" s="550"/>
      <c r="K111" s="116"/>
      <c r="L111" s="117"/>
      <c r="M111" s="117"/>
      <c r="N111" s="342"/>
    </row>
    <row r="112" spans="2:14" s="45" customFormat="1" ht="61.5" customHeight="1">
      <c r="B112" s="110" t="s">
        <v>1304</v>
      </c>
      <c r="C112" s="566">
        <v>781100</v>
      </c>
      <c r="D112" s="566"/>
      <c r="E112" s="560" t="s">
        <v>626</v>
      </c>
      <c r="F112" s="560"/>
      <c r="G112" s="569">
        <v>46</v>
      </c>
      <c r="H112" s="569"/>
      <c r="I112" s="569"/>
      <c r="J112" s="569"/>
      <c r="K112" s="118"/>
      <c r="L112" s="119"/>
      <c r="M112" s="119"/>
      <c r="N112" s="342"/>
    </row>
    <row r="113" spans="2:14" s="45" customFormat="1" ht="61.5" customHeight="1">
      <c r="B113" s="110" t="s">
        <v>1305</v>
      </c>
      <c r="C113" s="566">
        <v>781300</v>
      </c>
      <c r="D113" s="566"/>
      <c r="E113" s="560" t="s">
        <v>627</v>
      </c>
      <c r="F113" s="560"/>
      <c r="G113" s="569"/>
      <c r="H113" s="569"/>
      <c r="I113" s="569"/>
      <c r="J113" s="569"/>
      <c r="K113" s="118"/>
      <c r="L113" s="119"/>
      <c r="M113" s="119"/>
      <c r="N113" s="339"/>
    </row>
    <row r="114" spans="2:14" s="45" customFormat="1" ht="61.5" customHeight="1">
      <c r="B114" s="110" t="s">
        <v>1553</v>
      </c>
      <c r="C114" s="572">
        <v>790000</v>
      </c>
      <c r="D114" s="572"/>
      <c r="E114" s="561" t="s">
        <v>628</v>
      </c>
      <c r="F114" s="561"/>
      <c r="G114" s="550">
        <f>SUM(G115)</f>
        <v>18039</v>
      </c>
      <c r="H114" s="550"/>
      <c r="I114" s="550">
        <f>SUM(I115)</f>
        <v>25088</v>
      </c>
      <c r="J114" s="550"/>
      <c r="K114" s="116"/>
      <c r="L114" s="117">
        <f>SUM(L115)</f>
        <v>12179</v>
      </c>
      <c r="M114" s="117">
        <f>SUM(M115)</f>
        <v>10423</v>
      </c>
      <c r="N114" s="342">
        <f>SUM(M114/I114*100)</f>
        <v>41.54575892857143</v>
      </c>
    </row>
    <row r="115" spans="2:14" s="45" customFormat="1" ht="61.5" customHeight="1">
      <c r="B115" s="110" t="s">
        <v>1554</v>
      </c>
      <c r="C115" s="572">
        <v>791000</v>
      </c>
      <c r="D115" s="572"/>
      <c r="E115" s="561" t="s">
        <v>629</v>
      </c>
      <c r="F115" s="561"/>
      <c r="G115" s="550">
        <f>SUM(G116)</f>
        <v>18039</v>
      </c>
      <c r="H115" s="550"/>
      <c r="I115" s="550">
        <f>SUM(I116)</f>
        <v>25088</v>
      </c>
      <c r="J115" s="550"/>
      <c r="K115" s="116"/>
      <c r="L115" s="117">
        <f>SUM(L116)</f>
        <v>12179</v>
      </c>
      <c r="M115" s="117">
        <f>SUM(M116)</f>
        <v>10423</v>
      </c>
      <c r="N115" s="342">
        <f>SUM(M115/I115*100)</f>
        <v>41.54575892857143</v>
      </c>
    </row>
    <row r="116" spans="2:14" s="45" customFormat="1" ht="61.5" customHeight="1">
      <c r="B116" s="110" t="s">
        <v>1306</v>
      </c>
      <c r="C116" s="566">
        <v>791100</v>
      </c>
      <c r="D116" s="566"/>
      <c r="E116" s="560" t="s">
        <v>630</v>
      </c>
      <c r="F116" s="560"/>
      <c r="G116" s="569">
        <v>18039</v>
      </c>
      <c r="H116" s="569"/>
      <c r="I116" s="569">
        <v>25088</v>
      </c>
      <c r="J116" s="569"/>
      <c r="K116" s="118"/>
      <c r="L116" s="119">
        <v>12179</v>
      </c>
      <c r="M116" s="119">
        <v>10423</v>
      </c>
      <c r="N116" s="339">
        <f>SUM(M116/I116*100)</f>
        <v>41.54575892857143</v>
      </c>
    </row>
    <row r="117" spans="2:14" s="45" customFormat="1" ht="61.5" customHeight="1">
      <c r="B117" s="110" t="s">
        <v>1555</v>
      </c>
      <c r="C117" s="572">
        <v>800000</v>
      </c>
      <c r="D117" s="572"/>
      <c r="E117" s="561" t="s">
        <v>631</v>
      </c>
      <c r="F117" s="561"/>
      <c r="G117" s="560"/>
      <c r="H117" s="560"/>
      <c r="I117" s="560"/>
      <c r="J117" s="560"/>
      <c r="K117" s="118"/>
      <c r="L117" s="119"/>
      <c r="M117" s="119"/>
      <c r="N117" s="339"/>
    </row>
    <row r="118" spans="2:14" s="45" customFormat="1" ht="61.5" customHeight="1">
      <c r="B118" s="110" t="s">
        <v>1556</v>
      </c>
      <c r="C118" s="572">
        <v>810000</v>
      </c>
      <c r="D118" s="572"/>
      <c r="E118" s="561" t="s">
        <v>632</v>
      </c>
      <c r="F118" s="561"/>
      <c r="G118" s="560"/>
      <c r="H118" s="560"/>
      <c r="I118" s="560"/>
      <c r="J118" s="560"/>
      <c r="K118" s="118"/>
      <c r="L118" s="119"/>
      <c r="M118" s="119"/>
      <c r="N118" s="339"/>
    </row>
    <row r="119" spans="2:14" s="45" customFormat="1" ht="61.5" customHeight="1">
      <c r="B119" s="110" t="s">
        <v>1557</v>
      </c>
      <c r="C119" s="572">
        <v>811000</v>
      </c>
      <c r="D119" s="572"/>
      <c r="E119" s="561" t="s">
        <v>633</v>
      </c>
      <c r="F119" s="561"/>
      <c r="G119" s="560"/>
      <c r="H119" s="560"/>
      <c r="I119" s="560"/>
      <c r="J119" s="560"/>
      <c r="K119" s="118"/>
      <c r="L119" s="119"/>
      <c r="M119" s="119"/>
      <c r="N119" s="339"/>
    </row>
    <row r="120" spans="2:14" s="45" customFormat="1" ht="61.5" customHeight="1">
      <c r="B120" s="110" t="s">
        <v>1307</v>
      </c>
      <c r="C120" s="566">
        <v>811100</v>
      </c>
      <c r="D120" s="566"/>
      <c r="E120" s="560" t="s">
        <v>634</v>
      </c>
      <c r="F120" s="560"/>
      <c r="G120" s="560"/>
      <c r="H120" s="560"/>
      <c r="I120" s="560"/>
      <c r="J120" s="560"/>
      <c r="K120" s="118"/>
      <c r="L120" s="119"/>
      <c r="M120" s="119"/>
      <c r="N120" s="339"/>
    </row>
    <row r="121" spans="2:14" s="45" customFormat="1" ht="61.5" customHeight="1">
      <c r="B121" s="110" t="s">
        <v>1558</v>
      </c>
      <c r="C121" s="572">
        <v>812000</v>
      </c>
      <c r="D121" s="572"/>
      <c r="E121" s="561" t="s">
        <v>635</v>
      </c>
      <c r="F121" s="561"/>
      <c r="G121" s="596"/>
      <c r="H121" s="596"/>
      <c r="I121" s="596"/>
      <c r="J121" s="596"/>
      <c r="K121" s="125"/>
      <c r="L121" s="126"/>
      <c r="M121" s="126"/>
      <c r="N121" s="339"/>
    </row>
    <row r="122" spans="2:14" s="45" customFormat="1" ht="61.5" customHeight="1">
      <c r="B122" s="110" t="s">
        <v>1308</v>
      </c>
      <c r="C122" s="566">
        <v>812100</v>
      </c>
      <c r="D122" s="566"/>
      <c r="E122" s="560" t="s">
        <v>636</v>
      </c>
      <c r="F122" s="560"/>
      <c r="G122" s="596"/>
      <c r="H122" s="596"/>
      <c r="I122" s="596"/>
      <c r="J122" s="596"/>
      <c r="K122" s="125"/>
      <c r="L122" s="126"/>
      <c r="M122" s="126"/>
      <c r="N122" s="339"/>
    </row>
    <row r="123" spans="2:14" s="45" customFormat="1" ht="61.5" customHeight="1">
      <c r="B123" s="110" t="s">
        <v>1309</v>
      </c>
      <c r="C123" s="572">
        <v>813000</v>
      </c>
      <c r="D123" s="572"/>
      <c r="E123" s="561" t="s">
        <v>637</v>
      </c>
      <c r="F123" s="561"/>
      <c r="G123" s="596"/>
      <c r="H123" s="596"/>
      <c r="I123" s="596"/>
      <c r="J123" s="596"/>
      <c r="K123" s="125"/>
      <c r="L123" s="126"/>
      <c r="M123" s="126"/>
      <c r="N123" s="339"/>
    </row>
    <row r="124" spans="2:14" s="45" customFormat="1" ht="61.5" customHeight="1">
      <c r="B124" s="110" t="s">
        <v>1310</v>
      </c>
      <c r="C124" s="566">
        <v>813100</v>
      </c>
      <c r="D124" s="566"/>
      <c r="E124" s="560" t="s">
        <v>638</v>
      </c>
      <c r="F124" s="560"/>
      <c r="G124" s="560"/>
      <c r="H124" s="560"/>
      <c r="I124" s="560"/>
      <c r="J124" s="560"/>
      <c r="K124" s="118"/>
      <c r="L124" s="119"/>
      <c r="M124" s="119"/>
      <c r="N124" s="339"/>
    </row>
    <row r="125" spans="2:14" s="45" customFormat="1" ht="61.5" customHeight="1">
      <c r="B125" s="569" t="s">
        <v>1311</v>
      </c>
      <c r="C125" s="572">
        <v>820000</v>
      </c>
      <c r="D125" s="572"/>
      <c r="E125" s="561" t="s">
        <v>639</v>
      </c>
      <c r="F125" s="561"/>
      <c r="G125" s="560"/>
      <c r="H125" s="560"/>
      <c r="I125" s="560"/>
      <c r="J125" s="560"/>
      <c r="K125" s="560"/>
      <c r="L125" s="556"/>
      <c r="M125" s="556"/>
      <c r="N125" s="558"/>
    </row>
    <row r="126" spans="2:14" s="45" customFormat="1" ht="61.5" customHeight="1">
      <c r="B126" s="569"/>
      <c r="C126" s="572"/>
      <c r="D126" s="572"/>
      <c r="E126" s="561" t="s">
        <v>640</v>
      </c>
      <c r="F126" s="561"/>
      <c r="G126" s="560"/>
      <c r="H126" s="560"/>
      <c r="I126" s="560"/>
      <c r="J126" s="560"/>
      <c r="K126" s="560"/>
      <c r="L126" s="557"/>
      <c r="M126" s="557"/>
      <c r="N126" s="559"/>
    </row>
    <row r="127" spans="2:14" s="45" customFormat="1" ht="61.5" customHeight="1">
      <c r="B127" s="110" t="s">
        <v>1312</v>
      </c>
      <c r="C127" s="572">
        <v>821000</v>
      </c>
      <c r="D127" s="572"/>
      <c r="E127" s="561" t="s">
        <v>641</v>
      </c>
      <c r="F127" s="561"/>
      <c r="G127" s="560"/>
      <c r="H127" s="560"/>
      <c r="I127" s="560"/>
      <c r="J127" s="560"/>
      <c r="K127" s="118"/>
      <c r="L127" s="119"/>
      <c r="M127" s="119"/>
      <c r="N127" s="339"/>
    </row>
    <row r="128" spans="2:14" s="45" customFormat="1" ht="61.5" customHeight="1">
      <c r="B128" s="110" t="s">
        <v>1313</v>
      </c>
      <c r="C128" s="566">
        <v>821100</v>
      </c>
      <c r="D128" s="566"/>
      <c r="E128" s="560" t="s">
        <v>642</v>
      </c>
      <c r="F128" s="560"/>
      <c r="G128" s="560"/>
      <c r="H128" s="560"/>
      <c r="I128" s="560"/>
      <c r="J128" s="560"/>
      <c r="K128" s="118"/>
      <c r="L128" s="119"/>
      <c r="M128" s="119"/>
      <c r="N128" s="339"/>
    </row>
    <row r="129" spans="2:14" s="45" customFormat="1" ht="61.5" customHeight="1">
      <c r="B129" s="110" t="s">
        <v>1314</v>
      </c>
      <c r="C129" s="572">
        <v>822000</v>
      </c>
      <c r="D129" s="572"/>
      <c r="E129" s="561" t="s">
        <v>643</v>
      </c>
      <c r="F129" s="561"/>
      <c r="G129" s="560"/>
      <c r="H129" s="560"/>
      <c r="I129" s="560"/>
      <c r="J129" s="560"/>
      <c r="K129" s="118"/>
      <c r="L129" s="119"/>
      <c r="M129" s="119"/>
      <c r="N129" s="339"/>
    </row>
    <row r="130" spans="2:14" s="45" customFormat="1" ht="61.5" customHeight="1">
      <c r="B130" s="110" t="s">
        <v>1315</v>
      </c>
      <c r="C130" s="566">
        <v>822100</v>
      </c>
      <c r="D130" s="566"/>
      <c r="E130" s="560" t="s">
        <v>644</v>
      </c>
      <c r="F130" s="560"/>
      <c r="G130" s="560"/>
      <c r="H130" s="560"/>
      <c r="I130" s="560"/>
      <c r="J130" s="560"/>
      <c r="K130" s="118"/>
      <c r="L130" s="119"/>
      <c r="M130" s="119"/>
      <c r="N130" s="339"/>
    </row>
    <row r="131" spans="2:14" s="45" customFormat="1" ht="61.5" customHeight="1">
      <c r="B131" s="110" t="s">
        <v>1316</v>
      </c>
      <c r="C131" s="572">
        <v>823000</v>
      </c>
      <c r="D131" s="572"/>
      <c r="E131" s="561" t="s">
        <v>645</v>
      </c>
      <c r="F131" s="561"/>
      <c r="G131" s="560"/>
      <c r="H131" s="560"/>
      <c r="I131" s="560"/>
      <c r="J131" s="560"/>
      <c r="K131" s="118"/>
      <c r="L131" s="119"/>
      <c r="M131" s="119"/>
      <c r="N131" s="339"/>
    </row>
    <row r="132" spans="2:14" s="45" customFormat="1" ht="61.5" customHeight="1">
      <c r="B132" s="110" t="s">
        <v>1559</v>
      </c>
      <c r="C132" s="566">
        <v>823100</v>
      </c>
      <c r="D132" s="566"/>
      <c r="E132" s="560" t="s">
        <v>646</v>
      </c>
      <c r="F132" s="560"/>
      <c r="G132" s="560"/>
      <c r="H132" s="560"/>
      <c r="I132" s="560"/>
      <c r="J132" s="560"/>
      <c r="K132" s="118"/>
      <c r="L132" s="119"/>
      <c r="M132" s="119"/>
      <c r="N132" s="339"/>
    </row>
    <row r="133" spans="2:14" s="45" customFormat="1" ht="61.5" customHeight="1">
      <c r="B133" s="110" t="s">
        <v>1317</v>
      </c>
      <c r="C133" s="572">
        <v>830000</v>
      </c>
      <c r="D133" s="572"/>
      <c r="E133" s="561" t="s">
        <v>647</v>
      </c>
      <c r="F133" s="561"/>
      <c r="G133" s="560"/>
      <c r="H133" s="560"/>
      <c r="I133" s="560"/>
      <c r="J133" s="560"/>
      <c r="K133" s="118"/>
      <c r="L133" s="119"/>
      <c r="M133" s="119"/>
      <c r="N133" s="339"/>
    </row>
    <row r="134" spans="2:14" s="45" customFormat="1" ht="61.5" customHeight="1">
      <c r="B134" s="110" t="s">
        <v>1318</v>
      </c>
      <c r="C134" s="572">
        <v>831000</v>
      </c>
      <c r="D134" s="572"/>
      <c r="E134" s="561" t="s">
        <v>648</v>
      </c>
      <c r="F134" s="561"/>
      <c r="G134" s="560"/>
      <c r="H134" s="560"/>
      <c r="I134" s="560"/>
      <c r="J134" s="560"/>
      <c r="K134" s="118"/>
      <c r="L134" s="119"/>
      <c r="M134" s="119"/>
      <c r="N134" s="339"/>
    </row>
    <row r="135" spans="2:14" s="45" customFormat="1" ht="61.5" customHeight="1">
      <c r="B135" s="110" t="s">
        <v>1560</v>
      </c>
      <c r="C135" s="566">
        <v>831100</v>
      </c>
      <c r="D135" s="566"/>
      <c r="E135" s="560" t="s">
        <v>649</v>
      </c>
      <c r="F135" s="560"/>
      <c r="G135" s="560"/>
      <c r="H135" s="560"/>
      <c r="I135" s="560"/>
      <c r="J135" s="560"/>
      <c r="K135" s="118"/>
      <c r="L135" s="119"/>
      <c r="M135" s="119"/>
      <c r="N135" s="339"/>
    </row>
    <row r="136" spans="2:14" s="45" customFormat="1" ht="61.5" customHeight="1">
      <c r="B136" s="110" t="s">
        <v>1561</v>
      </c>
      <c r="C136" s="572">
        <v>840000</v>
      </c>
      <c r="D136" s="572"/>
      <c r="E136" s="561" t="s">
        <v>650</v>
      </c>
      <c r="F136" s="561"/>
      <c r="G136" s="560"/>
      <c r="H136" s="560"/>
      <c r="I136" s="560"/>
      <c r="J136" s="560"/>
      <c r="K136" s="118"/>
      <c r="L136" s="119"/>
      <c r="M136" s="119"/>
      <c r="N136" s="339"/>
    </row>
    <row r="137" spans="2:14" s="45" customFormat="1" ht="61.5" customHeight="1">
      <c r="B137" s="110" t="s">
        <v>1319</v>
      </c>
      <c r="C137" s="572">
        <v>841000</v>
      </c>
      <c r="D137" s="572"/>
      <c r="E137" s="561" t="s">
        <v>651</v>
      </c>
      <c r="F137" s="561"/>
      <c r="G137" s="560"/>
      <c r="H137" s="560"/>
      <c r="I137" s="560"/>
      <c r="J137" s="560"/>
      <c r="K137" s="118"/>
      <c r="L137" s="119"/>
      <c r="M137" s="119"/>
      <c r="N137" s="339"/>
    </row>
    <row r="138" spans="2:14" s="45" customFormat="1" ht="61.5" customHeight="1">
      <c r="B138" s="110" t="s">
        <v>1562</v>
      </c>
      <c r="C138" s="566">
        <v>841100</v>
      </c>
      <c r="D138" s="566"/>
      <c r="E138" s="560" t="s">
        <v>652</v>
      </c>
      <c r="F138" s="560"/>
      <c r="G138" s="560"/>
      <c r="H138" s="560"/>
      <c r="I138" s="560"/>
      <c r="J138" s="560"/>
      <c r="K138" s="118"/>
      <c r="L138" s="119"/>
      <c r="M138" s="119"/>
      <c r="N138" s="339"/>
    </row>
    <row r="139" spans="2:14" s="45" customFormat="1" ht="61.5" customHeight="1">
      <c r="B139" s="110" t="s">
        <v>1320</v>
      </c>
      <c r="C139" s="572">
        <v>842000</v>
      </c>
      <c r="D139" s="572"/>
      <c r="E139" s="561" t="s">
        <v>653</v>
      </c>
      <c r="F139" s="561"/>
      <c r="G139" s="560"/>
      <c r="H139" s="560"/>
      <c r="I139" s="560"/>
      <c r="J139" s="560"/>
      <c r="K139" s="118"/>
      <c r="L139" s="119"/>
      <c r="M139" s="119"/>
      <c r="N139" s="339"/>
    </row>
    <row r="140" spans="2:14" s="45" customFormat="1" ht="61.5" customHeight="1">
      <c r="B140" s="110" t="s">
        <v>1563</v>
      </c>
      <c r="C140" s="566">
        <v>842100</v>
      </c>
      <c r="D140" s="566"/>
      <c r="E140" s="560" t="s">
        <v>654</v>
      </c>
      <c r="F140" s="560"/>
      <c r="G140" s="560"/>
      <c r="H140" s="560"/>
      <c r="I140" s="560"/>
      <c r="J140" s="560"/>
      <c r="K140" s="118"/>
      <c r="L140" s="119"/>
      <c r="M140" s="119"/>
      <c r="N140" s="339"/>
    </row>
    <row r="141" spans="2:14" s="45" customFormat="1" ht="61.5" customHeight="1">
      <c r="B141" s="110" t="s">
        <v>1564</v>
      </c>
      <c r="C141" s="572">
        <v>843000</v>
      </c>
      <c r="D141" s="572"/>
      <c r="E141" s="561" t="s">
        <v>655</v>
      </c>
      <c r="F141" s="561"/>
      <c r="G141" s="560"/>
      <c r="H141" s="560"/>
      <c r="I141" s="560"/>
      <c r="J141" s="560"/>
      <c r="K141" s="118"/>
      <c r="L141" s="119"/>
      <c r="M141" s="119"/>
      <c r="N141" s="339"/>
    </row>
    <row r="142" spans="2:14" s="45" customFormat="1" ht="61.5" customHeight="1">
      <c r="B142" s="110" t="s">
        <v>1321</v>
      </c>
      <c r="C142" s="566">
        <v>843100</v>
      </c>
      <c r="D142" s="566"/>
      <c r="E142" s="560" t="s">
        <v>656</v>
      </c>
      <c r="F142" s="560"/>
      <c r="G142" s="560"/>
      <c r="H142" s="560"/>
      <c r="I142" s="560"/>
      <c r="J142" s="560"/>
      <c r="K142" s="118"/>
      <c r="L142" s="119"/>
      <c r="M142" s="119"/>
      <c r="N142" s="339"/>
    </row>
    <row r="143" spans="2:14" s="45" customFormat="1" ht="61.5" customHeight="1">
      <c r="B143" s="110" t="s">
        <v>1565</v>
      </c>
      <c r="C143" s="572">
        <v>900000</v>
      </c>
      <c r="D143" s="572"/>
      <c r="E143" s="561" t="s">
        <v>657</v>
      </c>
      <c r="F143" s="561"/>
      <c r="G143" s="560"/>
      <c r="H143" s="560"/>
      <c r="I143" s="560"/>
      <c r="J143" s="560"/>
      <c r="K143" s="118"/>
      <c r="L143" s="119"/>
      <c r="M143" s="119"/>
      <c r="N143" s="339"/>
    </row>
    <row r="144" spans="2:14" s="45" customFormat="1" ht="61.5" customHeight="1">
      <c r="B144" s="110" t="s">
        <v>1566</v>
      </c>
      <c r="C144" s="572">
        <v>910000</v>
      </c>
      <c r="D144" s="572"/>
      <c r="E144" s="561" t="s">
        <v>658</v>
      </c>
      <c r="F144" s="561"/>
      <c r="G144" s="560"/>
      <c r="H144" s="560"/>
      <c r="I144" s="560"/>
      <c r="J144" s="560"/>
      <c r="K144" s="118"/>
      <c r="L144" s="119"/>
      <c r="M144" s="119"/>
      <c r="N144" s="339"/>
    </row>
    <row r="145" spans="2:14" s="45" customFormat="1" ht="61.5" customHeight="1">
      <c r="B145" s="569" t="s">
        <v>1322</v>
      </c>
      <c r="C145" s="572">
        <v>911000</v>
      </c>
      <c r="D145" s="572"/>
      <c r="E145" s="561" t="s">
        <v>659</v>
      </c>
      <c r="F145" s="561"/>
      <c r="G145" s="560"/>
      <c r="H145" s="560"/>
      <c r="I145" s="560"/>
      <c r="J145" s="560"/>
      <c r="K145" s="560"/>
      <c r="L145" s="556"/>
      <c r="M145" s="556"/>
      <c r="N145" s="558"/>
    </row>
    <row r="146" spans="2:14" s="45" customFormat="1" ht="61.5" customHeight="1">
      <c r="B146" s="569"/>
      <c r="C146" s="572"/>
      <c r="D146" s="572"/>
      <c r="E146" s="561" t="s">
        <v>660</v>
      </c>
      <c r="F146" s="561"/>
      <c r="G146" s="560"/>
      <c r="H146" s="560"/>
      <c r="I146" s="560"/>
      <c r="J146" s="560"/>
      <c r="K146" s="560"/>
      <c r="L146" s="557"/>
      <c r="M146" s="557"/>
      <c r="N146" s="559"/>
    </row>
    <row r="147" spans="2:14" s="45" customFormat="1" ht="61.5" customHeight="1">
      <c r="B147" s="110" t="s">
        <v>1567</v>
      </c>
      <c r="C147" s="566">
        <v>911100</v>
      </c>
      <c r="D147" s="566"/>
      <c r="E147" s="560" t="s">
        <v>661</v>
      </c>
      <c r="F147" s="560"/>
      <c r="G147" s="560"/>
      <c r="H147" s="560"/>
      <c r="I147" s="560"/>
      <c r="J147" s="560"/>
      <c r="K147" s="118"/>
      <c r="L147" s="119"/>
      <c r="M147" s="119"/>
      <c r="N147" s="339"/>
    </row>
    <row r="148" spans="2:14" s="45" customFormat="1" ht="61.5" customHeight="1">
      <c r="B148" s="110" t="s">
        <v>1323</v>
      </c>
      <c r="C148" s="566">
        <v>911200</v>
      </c>
      <c r="D148" s="566"/>
      <c r="E148" s="560" t="s">
        <v>662</v>
      </c>
      <c r="F148" s="560"/>
      <c r="G148" s="560"/>
      <c r="H148" s="560"/>
      <c r="I148" s="560"/>
      <c r="J148" s="560"/>
      <c r="K148" s="118"/>
      <c r="L148" s="119"/>
      <c r="M148" s="119"/>
      <c r="N148" s="339"/>
    </row>
    <row r="149" spans="2:14" s="45" customFormat="1" ht="61.5" customHeight="1">
      <c r="B149" s="110" t="s">
        <v>1568</v>
      </c>
      <c r="C149" s="566">
        <v>911300</v>
      </c>
      <c r="D149" s="566"/>
      <c r="E149" s="560" t="s">
        <v>663</v>
      </c>
      <c r="F149" s="560"/>
      <c r="G149" s="560"/>
      <c r="H149" s="560"/>
      <c r="I149" s="560"/>
      <c r="J149" s="560"/>
      <c r="K149" s="118"/>
      <c r="L149" s="119"/>
      <c r="M149" s="119"/>
      <c r="N149" s="339"/>
    </row>
    <row r="150" spans="2:14" s="45" customFormat="1" ht="61.5" customHeight="1">
      <c r="B150" s="110" t="s">
        <v>1324</v>
      </c>
      <c r="C150" s="566">
        <v>911400</v>
      </c>
      <c r="D150" s="566"/>
      <c r="E150" s="560" t="s">
        <v>664</v>
      </c>
      <c r="F150" s="560"/>
      <c r="G150" s="560"/>
      <c r="H150" s="560"/>
      <c r="I150" s="560"/>
      <c r="J150" s="560"/>
      <c r="K150" s="118"/>
      <c r="L150" s="119"/>
      <c r="M150" s="119"/>
      <c r="N150" s="339"/>
    </row>
    <row r="151" spans="2:14" s="45" customFormat="1" ht="61.5" customHeight="1">
      <c r="B151" s="110" t="s">
        <v>1569</v>
      </c>
      <c r="C151" s="566">
        <v>911500</v>
      </c>
      <c r="D151" s="566"/>
      <c r="E151" s="560" t="s">
        <v>665</v>
      </c>
      <c r="F151" s="560"/>
      <c r="G151" s="560"/>
      <c r="H151" s="560"/>
      <c r="I151" s="560"/>
      <c r="J151" s="560"/>
      <c r="K151" s="118"/>
      <c r="L151" s="119"/>
      <c r="M151" s="119"/>
      <c r="N151" s="339"/>
    </row>
    <row r="152" spans="2:14" s="45" customFormat="1" ht="61.5" customHeight="1">
      <c r="B152" s="110" t="s">
        <v>1570</v>
      </c>
      <c r="C152" s="566">
        <v>911600</v>
      </c>
      <c r="D152" s="566"/>
      <c r="E152" s="560" t="s">
        <v>666</v>
      </c>
      <c r="F152" s="560"/>
      <c r="G152" s="560"/>
      <c r="H152" s="560"/>
      <c r="I152" s="560"/>
      <c r="J152" s="560"/>
      <c r="K152" s="118"/>
      <c r="L152" s="119"/>
      <c r="M152" s="119"/>
      <c r="N152" s="339"/>
    </row>
    <row r="153" spans="2:14" s="45" customFormat="1" ht="61.5" customHeight="1">
      <c r="B153" s="110" t="s">
        <v>1571</v>
      </c>
      <c r="C153" s="566">
        <v>911700</v>
      </c>
      <c r="D153" s="566"/>
      <c r="E153" s="560" t="s">
        <v>667</v>
      </c>
      <c r="F153" s="560"/>
      <c r="G153" s="560"/>
      <c r="H153" s="560"/>
      <c r="I153" s="560"/>
      <c r="J153" s="560"/>
      <c r="K153" s="118"/>
      <c r="L153" s="119"/>
      <c r="M153" s="119"/>
      <c r="N153" s="339"/>
    </row>
    <row r="154" spans="2:14" s="45" customFormat="1" ht="61.5" customHeight="1">
      <c r="B154" s="110" t="s">
        <v>1325</v>
      </c>
      <c r="C154" s="566">
        <v>911800</v>
      </c>
      <c r="D154" s="566"/>
      <c r="E154" s="560" t="s">
        <v>668</v>
      </c>
      <c r="F154" s="560"/>
      <c r="G154" s="560"/>
      <c r="H154" s="560"/>
      <c r="I154" s="560"/>
      <c r="J154" s="560"/>
      <c r="K154" s="118"/>
      <c r="L154" s="119"/>
      <c r="M154" s="119"/>
      <c r="N154" s="339"/>
    </row>
    <row r="155" spans="2:14" s="45" customFormat="1" ht="61.5" customHeight="1">
      <c r="B155" s="110" t="s">
        <v>1326</v>
      </c>
      <c r="C155" s="566">
        <v>911900</v>
      </c>
      <c r="D155" s="566"/>
      <c r="E155" s="560" t="s">
        <v>669</v>
      </c>
      <c r="F155" s="560"/>
      <c r="G155" s="560"/>
      <c r="H155" s="560"/>
      <c r="I155" s="560"/>
      <c r="J155" s="560"/>
      <c r="K155" s="118"/>
      <c r="L155" s="119"/>
      <c r="M155" s="119"/>
      <c r="N155" s="339"/>
    </row>
    <row r="156" spans="2:14" s="45" customFormat="1" ht="61.5" customHeight="1">
      <c r="B156" s="569" t="s">
        <v>1327</v>
      </c>
      <c r="C156" s="572">
        <v>912000</v>
      </c>
      <c r="D156" s="572"/>
      <c r="E156" s="561" t="s">
        <v>670</v>
      </c>
      <c r="F156" s="561"/>
      <c r="G156" s="560"/>
      <c r="H156" s="560"/>
      <c r="I156" s="560"/>
      <c r="J156" s="560"/>
      <c r="K156" s="560"/>
      <c r="L156" s="556"/>
      <c r="M156" s="556"/>
      <c r="N156" s="558"/>
    </row>
    <row r="157" spans="2:14" s="45" customFormat="1" ht="61.5" customHeight="1">
      <c r="B157" s="569"/>
      <c r="C157" s="572"/>
      <c r="D157" s="572"/>
      <c r="E157" s="561" t="s">
        <v>671</v>
      </c>
      <c r="F157" s="561"/>
      <c r="G157" s="560"/>
      <c r="H157" s="560"/>
      <c r="I157" s="560"/>
      <c r="J157" s="560"/>
      <c r="K157" s="560"/>
      <c r="L157" s="557"/>
      <c r="M157" s="557"/>
      <c r="N157" s="559"/>
    </row>
    <row r="158" spans="2:14" s="45" customFormat="1" ht="61.5" customHeight="1">
      <c r="B158" s="110" t="s">
        <v>1328</v>
      </c>
      <c r="C158" s="566">
        <v>912100</v>
      </c>
      <c r="D158" s="566"/>
      <c r="E158" s="560" t="s">
        <v>672</v>
      </c>
      <c r="F158" s="560"/>
      <c r="G158" s="560"/>
      <c r="H158" s="560"/>
      <c r="I158" s="560"/>
      <c r="J158" s="560"/>
      <c r="K158" s="118"/>
      <c r="L158" s="119"/>
      <c r="M158" s="119"/>
      <c r="N158" s="339"/>
    </row>
    <row r="159" spans="2:14" s="45" customFormat="1" ht="61.5" customHeight="1">
      <c r="B159" s="110" t="s">
        <v>1329</v>
      </c>
      <c r="C159" s="566">
        <v>912200</v>
      </c>
      <c r="D159" s="566"/>
      <c r="E159" s="560" t="s">
        <v>673</v>
      </c>
      <c r="F159" s="560"/>
      <c r="G159" s="560"/>
      <c r="H159" s="560"/>
      <c r="I159" s="560"/>
      <c r="J159" s="560"/>
      <c r="K159" s="118"/>
      <c r="L159" s="119"/>
      <c r="M159" s="119"/>
      <c r="N159" s="339"/>
    </row>
    <row r="160" spans="2:14" s="45" customFormat="1" ht="61.5" customHeight="1">
      <c r="B160" s="110" t="s">
        <v>1330</v>
      </c>
      <c r="C160" s="566">
        <v>912300</v>
      </c>
      <c r="D160" s="566"/>
      <c r="E160" s="560" t="s">
        <v>674</v>
      </c>
      <c r="F160" s="560"/>
      <c r="G160" s="560"/>
      <c r="H160" s="560"/>
      <c r="I160" s="560"/>
      <c r="J160" s="560"/>
      <c r="K160" s="118"/>
      <c r="L160" s="119"/>
      <c r="M160" s="119"/>
      <c r="N160" s="339"/>
    </row>
    <row r="161" spans="2:14" s="45" customFormat="1" ht="61.5" customHeight="1">
      <c r="B161" s="110" t="s">
        <v>1331</v>
      </c>
      <c r="C161" s="566">
        <v>912400</v>
      </c>
      <c r="D161" s="566"/>
      <c r="E161" s="560" t="s">
        <v>675</v>
      </c>
      <c r="F161" s="560"/>
      <c r="G161" s="560"/>
      <c r="H161" s="560"/>
      <c r="I161" s="560"/>
      <c r="J161" s="560"/>
      <c r="K161" s="118"/>
      <c r="L161" s="119"/>
      <c r="M161" s="119"/>
      <c r="N161" s="339"/>
    </row>
    <row r="162" spans="2:14" s="45" customFormat="1" ht="61.5" customHeight="1">
      <c r="B162" s="110" t="s">
        <v>1332</v>
      </c>
      <c r="C162" s="566">
        <v>912500</v>
      </c>
      <c r="D162" s="566"/>
      <c r="E162" s="560" t="s">
        <v>676</v>
      </c>
      <c r="F162" s="560"/>
      <c r="G162" s="560"/>
      <c r="H162" s="560"/>
      <c r="I162" s="560"/>
      <c r="J162" s="560"/>
      <c r="K162" s="118"/>
      <c r="L162" s="119"/>
      <c r="M162" s="119"/>
      <c r="N162" s="339"/>
    </row>
    <row r="163" spans="2:14" s="45" customFormat="1" ht="61.5" customHeight="1">
      <c r="B163" s="110" t="s">
        <v>1572</v>
      </c>
      <c r="C163" s="566">
        <v>912600</v>
      </c>
      <c r="D163" s="566"/>
      <c r="E163" s="560" t="s">
        <v>677</v>
      </c>
      <c r="F163" s="560"/>
      <c r="G163" s="560"/>
      <c r="H163" s="560"/>
      <c r="I163" s="560"/>
      <c r="J163" s="560"/>
      <c r="K163" s="118"/>
      <c r="L163" s="119"/>
      <c r="M163" s="119"/>
      <c r="N163" s="339"/>
    </row>
    <row r="164" spans="2:14" s="45" customFormat="1" ht="61.5" customHeight="1">
      <c r="B164" s="110" t="s">
        <v>1333</v>
      </c>
      <c r="C164" s="566">
        <v>912900</v>
      </c>
      <c r="D164" s="566"/>
      <c r="E164" s="560" t="s">
        <v>678</v>
      </c>
      <c r="F164" s="560"/>
      <c r="G164" s="560"/>
      <c r="H164" s="560"/>
      <c r="I164" s="560"/>
      <c r="J164" s="560"/>
      <c r="K164" s="118"/>
      <c r="L164" s="119"/>
      <c r="M164" s="119"/>
      <c r="N164" s="339"/>
    </row>
    <row r="165" spans="2:14" s="45" customFormat="1" ht="61.5" customHeight="1">
      <c r="B165" s="110" t="s">
        <v>1334</v>
      </c>
      <c r="C165" s="572">
        <v>913000</v>
      </c>
      <c r="D165" s="572"/>
      <c r="E165" s="561" t="s">
        <v>679</v>
      </c>
      <c r="F165" s="561"/>
      <c r="G165" s="560"/>
      <c r="H165" s="560"/>
      <c r="I165" s="560"/>
      <c r="J165" s="560"/>
      <c r="K165" s="118"/>
      <c r="L165" s="119"/>
      <c r="M165" s="119"/>
      <c r="N165" s="339"/>
    </row>
    <row r="166" spans="2:14" s="45" customFormat="1" ht="61.5" customHeight="1">
      <c r="B166" s="110" t="s">
        <v>1335</v>
      </c>
      <c r="C166" s="566">
        <v>913100</v>
      </c>
      <c r="D166" s="566"/>
      <c r="E166" s="560" t="s">
        <v>680</v>
      </c>
      <c r="F166" s="560"/>
      <c r="G166" s="560"/>
      <c r="H166" s="560"/>
      <c r="I166" s="560"/>
      <c r="J166" s="560"/>
      <c r="K166" s="118"/>
      <c r="L166" s="119"/>
      <c r="M166" s="119"/>
      <c r="N166" s="339"/>
    </row>
    <row r="167" spans="2:14" s="45" customFormat="1" ht="61.5" customHeight="1">
      <c r="B167" s="110" t="s">
        <v>1336</v>
      </c>
      <c r="C167" s="572">
        <v>920000</v>
      </c>
      <c r="D167" s="572"/>
      <c r="E167" s="561" t="s">
        <v>681</v>
      </c>
      <c r="F167" s="561"/>
      <c r="G167" s="560"/>
      <c r="H167" s="560"/>
      <c r="I167" s="560"/>
      <c r="J167" s="560"/>
      <c r="K167" s="118"/>
      <c r="L167" s="119"/>
      <c r="M167" s="119"/>
      <c r="N167" s="339"/>
    </row>
    <row r="168" spans="2:14" s="45" customFormat="1" ht="61.5" customHeight="1">
      <c r="B168" s="110" t="s">
        <v>1337</v>
      </c>
      <c r="C168" s="572">
        <v>921000</v>
      </c>
      <c r="D168" s="572"/>
      <c r="E168" s="561" t="s">
        <v>682</v>
      </c>
      <c r="F168" s="561"/>
      <c r="G168" s="560"/>
      <c r="H168" s="560"/>
      <c r="I168" s="560"/>
      <c r="J168" s="560"/>
      <c r="K168" s="118"/>
      <c r="L168" s="119"/>
      <c r="M168" s="119"/>
      <c r="N168" s="339"/>
    </row>
    <row r="169" spans="2:14" s="45" customFormat="1" ht="61.5" customHeight="1">
      <c r="B169" s="110" t="s">
        <v>1338</v>
      </c>
      <c r="C169" s="566">
        <v>921100</v>
      </c>
      <c r="D169" s="566"/>
      <c r="E169" s="560" t="s">
        <v>683</v>
      </c>
      <c r="F169" s="560"/>
      <c r="G169" s="560"/>
      <c r="H169" s="560"/>
      <c r="I169" s="560"/>
      <c r="J169" s="560"/>
      <c r="K169" s="118"/>
      <c r="L169" s="119"/>
      <c r="M169" s="119"/>
      <c r="N169" s="339"/>
    </row>
    <row r="170" spans="2:14" s="45" customFormat="1" ht="61.5" customHeight="1">
      <c r="B170" s="110" t="s">
        <v>1573</v>
      </c>
      <c r="C170" s="566">
        <v>921200</v>
      </c>
      <c r="D170" s="566"/>
      <c r="E170" s="560" t="s">
        <v>684</v>
      </c>
      <c r="F170" s="560"/>
      <c r="G170" s="560"/>
      <c r="H170" s="560"/>
      <c r="I170" s="560"/>
      <c r="J170" s="560"/>
      <c r="K170" s="118"/>
      <c r="L170" s="119"/>
      <c r="M170" s="119"/>
      <c r="N170" s="339"/>
    </row>
    <row r="171" spans="2:14" s="45" customFormat="1" ht="61.5" customHeight="1">
      <c r="B171" s="110" t="s">
        <v>1339</v>
      </c>
      <c r="C171" s="566">
        <v>921300</v>
      </c>
      <c r="D171" s="566"/>
      <c r="E171" s="560" t="s">
        <v>685</v>
      </c>
      <c r="F171" s="560"/>
      <c r="G171" s="560"/>
      <c r="H171" s="560"/>
      <c r="I171" s="560"/>
      <c r="J171" s="560"/>
      <c r="K171" s="118"/>
      <c r="L171" s="119"/>
      <c r="M171" s="119"/>
      <c r="N171" s="339"/>
    </row>
    <row r="172" spans="2:14" s="45" customFormat="1" ht="61.5" customHeight="1">
      <c r="B172" s="110" t="s">
        <v>1574</v>
      </c>
      <c r="C172" s="566">
        <v>921400</v>
      </c>
      <c r="D172" s="566"/>
      <c r="E172" s="560" t="s">
        <v>686</v>
      </c>
      <c r="F172" s="560"/>
      <c r="G172" s="560"/>
      <c r="H172" s="560"/>
      <c r="I172" s="560"/>
      <c r="J172" s="560"/>
      <c r="K172" s="118"/>
      <c r="L172" s="119"/>
      <c r="M172" s="119"/>
      <c r="N172" s="339"/>
    </row>
    <row r="173" spans="2:14" s="45" customFormat="1" ht="61.5" customHeight="1">
      <c r="B173" s="110" t="s">
        <v>1575</v>
      </c>
      <c r="C173" s="566">
        <v>921500</v>
      </c>
      <c r="D173" s="566"/>
      <c r="E173" s="560" t="s">
        <v>687</v>
      </c>
      <c r="F173" s="560"/>
      <c r="G173" s="560"/>
      <c r="H173" s="560"/>
      <c r="I173" s="560"/>
      <c r="J173" s="560"/>
      <c r="K173" s="118"/>
      <c r="L173" s="119"/>
      <c r="M173" s="119"/>
      <c r="N173" s="339"/>
    </row>
    <row r="174" spans="2:14" s="45" customFormat="1" ht="61.5" customHeight="1">
      <c r="B174" s="110" t="s">
        <v>1340</v>
      </c>
      <c r="C174" s="566">
        <v>921600</v>
      </c>
      <c r="D174" s="566"/>
      <c r="E174" s="560" t="s">
        <v>688</v>
      </c>
      <c r="F174" s="560"/>
      <c r="G174" s="560"/>
      <c r="H174" s="560"/>
      <c r="I174" s="560"/>
      <c r="J174" s="560"/>
      <c r="K174" s="118"/>
      <c r="L174" s="119"/>
      <c r="M174" s="119"/>
      <c r="N174" s="339"/>
    </row>
    <row r="175" spans="2:14" s="45" customFormat="1" ht="61.5" customHeight="1">
      <c r="B175" s="110" t="s">
        <v>1576</v>
      </c>
      <c r="C175" s="566">
        <v>921700</v>
      </c>
      <c r="D175" s="566"/>
      <c r="E175" s="560" t="s">
        <v>689</v>
      </c>
      <c r="F175" s="560"/>
      <c r="G175" s="560"/>
      <c r="H175" s="560"/>
      <c r="I175" s="560"/>
      <c r="J175" s="560"/>
      <c r="K175" s="118"/>
      <c r="L175" s="119"/>
      <c r="M175" s="119"/>
      <c r="N175" s="339"/>
    </row>
    <row r="176" spans="2:14" s="45" customFormat="1" ht="61.5" customHeight="1">
      <c r="B176" s="110" t="s">
        <v>1341</v>
      </c>
      <c r="C176" s="566">
        <v>921800</v>
      </c>
      <c r="D176" s="566"/>
      <c r="E176" s="560" t="s">
        <v>690</v>
      </c>
      <c r="F176" s="560"/>
      <c r="G176" s="560"/>
      <c r="H176" s="560"/>
      <c r="I176" s="560"/>
      <c r="J176" s="560"/>
      <c r="K176" s="118"/>
      <c r="L176" s="119"/>
      <c r="M176" s="119"/>
      <c r="N176" s="339"/>
    </row>
    <row r="177" spans="2:14" s="45" customFormat="1" ht="61.5" customHeight="1">
      <c r="B177" s="110" t="s">
        <v>1342</v>
      </c>
      <c r="C177" s="566">
        <v>921900</v>
      </c>
      <c r="D177" s="566"/>
      <c r="E177" s="560" t="s">
        <v>691</v>
      </c>
      <c r="F177" s="560"/>
      <c r="G177" s="560"/>
      <c r="H177" s="560"/>
      <c r="I177" s="560"/>
      <c r="J177" s="560"/>
      <c r="K177" s="118"/>
      <c r="L177" s="119"/>
      <c r="M177" s="119"/>
      <c r="N177" s="339"/>
    </row>
    <row r="178" spans="2:14" s="45" customFormat="1" ht="61.5" customHeight="1">
      <c r="B178" s="110" t="s">
        <v>1577</v>
      </c>
      <c r="C178" s="572">
        <v>922000</v>
      </c>
      <c r="D178" s="572"/>
      <c r="E178" s="561" t="s">
        <v>692</v>
      </c>
      <c r="F178" s="561"/>
      <c r="G178" s="560"/>
      <c r="H178" s="560"/>
      <c r="I178" s="560"/>
      <c r="J178" s="560"/>
      <c r="K178" s="118"/>
      <c r="L178" s="119"/>
      <c r="M178" s="119"/>
      <c r="N178" s="339"/>
    </row>
    <row r="179" spans="2:14" s="45" customFormat="1" ht="61.5" customHeight="1">
      <c r="B179" s="110" t="s">
        <v>1343</v>
      </c>
      <c r="C179" s="566">
        <v>922100</v>
      </c>
      <c r="D179" s="566"/>
      <c r="E179" s="560" t="s">
        <v>693</v>
      </c>
      <c r="F179" s="560"/>
      <c r="G179" s="560"/>
      <c r="H179" s="560"/>
      <c r="I179" s="560"/>
      <c r="J179" s="560"/>
      <c r="K179" s="118"/>
      <c r="L179" s="119"/>
      <c r="M179" s="119"/>
      <c r="N179" s="339"/>
    </row>
    <row r="180" spans="2:14" s="45" customFormat="1" ht="61.5" customHeight="1">
      <c r="B180" s="110" t="s">
        <v>1344</v>
      </c>
      <c r="C180" s="566">
        <v>922200</v>
      </c>
      <c r="D180" s="566"/>
      <c r="E180" s="560" t="s">
        <v>694</v>
      </c>
      <c r="F180" s="560"/>
      <c r="G180" s="560"/>
      <c r="H180" s="560"/>
      <c r="I180" s="560"/>
      <c r="J180" s="560"/>
      <c r="K180" s="118"/>
      <c r="L180" s="119"/>
      <c r="M180" s="119"/>
      <c r="N180" s="339"/>
    </row>
    <row r="181" spans="2:14" s="45" customFormat="1" ht="61.5" customHeight="1">
      <c r="B181" s="110" t="s">
        <v>1345</v>
      </c>
      <c r="C181" s="566">
        <v>922300</v>
      </c>
      <c r="D181" s="566"/>
      <c r="E181" s="560" t="s">
        <v>695</v>
      </c>
      <c r="F181" s="560"/>
      <c r="G181" s="560"/>
      <c r="H181" s="560"/>
      <c r="I181" s="560"/>
      <c r="J181" s="560"/>
      <c r="K181" s="118"/>
      <c r="L181" s="119"/>
      <c r="M181" s="119"/>
      <c r="N181" s="339"/>
    </row>
    <row r="182" spans="2:14" s="45" customFormat="1" ht="61.5" customHeight="1">
      <c r="B182" s="110" t="s">
        <v>1346</v>
      </c>
      <c r="C182" s="566">
        <v>922400</v>
      </c>
      <c r="D182" s="566"/>
      <c r="E182" s="560" t="s">
        <v>696</v>
      </c>
      <c r="F182" s="560"/>
      <c r="G182" s="560"/>
      <c r="H182" s="560"/>
      <c r="I182" s="560"/>
      <c r="J182" s="560"/>
      <c r="K182" s="118"/>
      <c r="L182" s="119"/>
      <c r="M182" s="119"/>
      <c r="N182" s="339"/>
    </row>
    <row r="183" spans="2:14" s="45" customFormat="1" ht="61.5" customHeight="1">
      <c r="B183" s="110" t="s">
        <v>1347</v>
      </c>
      <c r="C183" s="566">
        <v>922500</v>
      </c>
      <c r="D183" s="566"/>
      <c r="E183" s="560" t="s">
        <v>697</v>
      </c>
      <c r="F183" s="560"/>
      <c r="G183" s="560"/>
      <c r="H183" s="560"/>
      <c r="I183" s="560"/>
      <c r="J183" s="560"/>
      <c r="K183" s="118"/>
      <c r="L183" s="119"/>
      <c r="M183" s="119"/>
      <c r="N183" s="339"/>
    </row>
    <row r="184" spans="2:14" s="45" customFormat="1" ht="61.5" customHeight="1">
      <c r="B184" s="110" t="s">
        <v>1348</v>
      </c>
      <c r="C184" s="566">
        <v>922600</v>
      </c>
      <c r="D184" s="566"/>
      <c r="E184" s="560" t="s">
        <v>698</v>
      </c>
      <c r="F184" s="560"/>
      <c r="G184" s="560"/>
      <c r="H184" s="560"/>
      <c r="I184" s="560"/>
      <c r="J184" s="560"/>
      <c r="K184" s="118"/>
      <c r="L184" s="119"/>
      <c r="M184" s="119"/>
      <c r="N184" s="339"/>
    </row>
    <row r="185" spans="2:14" s="45" customFormat="1" ht="61.5" customHeight="1">
      <c r="B185" s="110" t="s">
        <v>1349</v>
      </c>
      <c r="C185" s="566">
        <v>922700</v>
      </c>
      <c r="D185" s="566"/>
      <c r="E185" s="560" t="s">
        <v>699</v>
      </c>
      <c r="F185" s="560"/>
      <c r="G185" s="560"/>
      <c r="H185" s="560"/>
      <c r="I185" s="560"/>
      <c r="J185" s="560"/>
      <c r="K185" s="118"/>
      <c r="L185" s="119"/>
      <c r="M185" s="119"/>
      <c r="N185" s="339"/>
    </row>
    <row r="186" spans="2:14" s="45" customFormat="1" ht="61.5" customHeight="1">
      <c r="B186" s="110" t="s">
        <v>1350</v>
      </c>
      <c r="C186" s="566"/>
      <c r="D186" s="566"/>
      <c r="E186" s="561" t="s">
        <v>700</v>
      </c>
      <c r="F186" s="561"/>
      <c r="G186" s="550">
        <v>30357</v>
      </c>
      <c r="H186" s="550"/>
      <c r="I186" s="550">
        <f>SUM(I187+J358)</f>
        <v>52758</v>
      </c>
      <c r="J186" s="550"/>
      <c r="K186" s="550">
        <f>SUM(K187+L358)</f>
        <v>23338</v>
      </c>
      <c r="L186" s="550"/>
      <c r="M186" s="111">
        <f>SUM(M187+M358)</f>
        <v>10719</v>
      </c>
      <c r="N186" s="346">
        <f>SUM(M186/I186*100)</f>
        <v>20.317297850562948</v>
      </c>
    </row>
    <row r="187" spans="2:14" s="45" customFormat="1" ht="61.5" customHeight="1">
      <c r="B187" s="569" t="s">
        <v>1578</v>
      </c>
      <c r="C187" s="572">
        <v>400000</v>
      </c>
      <c r="D187" s="572"/>
      <c r="E187" s="561" t="s">
        <v>701</v>
      </c>
      <c r="F187" s="561"/>
      <c r="G187" s="550">
        <v>24010</v>
      </c>
      <c r="H187" s="550"/>
      <c r="I187" s="552">
        <f>SUM(I189+I213+I310+I341+I356)</f>
        <v>40753</v>
      </c>
      <c r="J187" s="553"/>
      <c r="K187" s="552">
        <f>SUM(K189+K213+L310+K341+K356)</f>
        <v>16568</v>
      </c>
      <c r="L187" s="553"/>
      <c r="M187" s="597">
        <f>SUM(M189+M213+M310+M341+M356)</f>
        <v>10163</v>
      </c>
      <c r="N187" s="567">
        <f>SUM(M187/I187*100)</f>
        <v>24.938041371187396</v>
      </c>
    </row>
    <row r="188" spans="2:14" s="45" customFormat="1" ht="61.5" customHeight="1">
      <c r="B188" s="569"/>
      <c r="C188" s="572"/>
      <c r="D188" s="572"/>
      <c r="E188" s="561" t="s">
        <v>702</v>
      </c>
      <c r="F188" s="561"/>
      <c r="G188" s="550"/>
      <c r="H188" s="550"/>
      <c r="I188" s="554"/>
      <c r="J188" s="555"/>
      <c r="K188" s="554"/>
      <c r="L188" s="555"/>
      <c r="M188" s="598"/>
      <c r="N188" s="568"/>
    </row>
    <row r="189" spans="2:14" s="45" customFormat="1" ht="61.5" customHeight="1">
      <c r="B189" s="569" t="s">
        <v>1579</v>
      </c>
      <c r="C189" s="572">
        <v>410000</v>
      </c>
      <c r="D189" s="572"/>
      <c r="E189" s="561" t="s">
        <v>703</v>
      </c>
      <c r="F189" s="561"/>
      <c r="G189" s="550">
        <v>12715</v>
      </c>
      <c r="H189" s="550"/>
      <c r="I189" s="550">
        <f>SUM(I191+I193+I197+I199+I205+I207)</f>
        <v>18272</v>
      </c>
      <c r="J189" s="550"/>
      <c r="K189" s="550">
        <f>SUM(L191+L193+L199+L205+L207+L197)</f>
        <v>8190</v>
      </c>
      <c r="L189" s="550"/>
      <c r="M189" s="597">
        <f>SUM(M191+M193+M205+M207+M199)</f>
        <v>7333</v>
      </c>
      <c r="N189" s="567">
        <f>SUM(M189/I189*100)</f>
        <v>40.13244308231174</v>
      </c>
    </row>
    <row r="190" spans="2:14" s="45" customFormat="1" ht="61.5" customHeight="1">
      <c r="B190" s="569"/>
      <c r="C190" s="572"/>
      <c r="D190" s="572"/>
      <c r="E190" s="561" t="s">
        <v>704</v>
      </c>
      <c r="F190" s="561"/>
      <c r="G190" s="550"/>
      <c r="H190" s="550"/>
      <c r="I190" s="550"/>
      <c r="J190" s="550"/>
      <c r="K190" s="550"/>
      <c r="L190" s="550"/>
      <c r="M190" s="598"/>
      <c r="N190" s="568"/>
    </row>
    <row r="191" spans="2:14" s="45" customFormat="1" ht="61.5" customHeight="1">
      <c r="B191" s="110" t="s">
        <v>1580</v>
      </c>
      <c r="C191" s="572">
        <v>411000</v>
      </c>
      <c r="D191" s="572"/>
      <c r="E191" s="561" t="s">
        <v>705</v>
      </c>
      <c r="F191" s="561"/>
      <c r="G191" s="550">
        <v>9936</v>
      </c>
      <c r="H191" s="550"/>
      <c r="I191" s="550">
        <f>SUM(I192)</f>
        <v>13462</v>
      </c>
      <c r="J191" s="550"/>
      <c r="K191" s="109"/>
      <c r="L191" s="111">
        <f>SUM(L192)</f>
        <v>6000</v>
      </c>
      <c r="M191" s="111">
        <f>SUM(M192)</f>
        <v>5706</v>
      </c>
      <c r="N191" s="567">
        <f>SUM(M191/I191*100)</f>
        <v>42.38597533798841</v>
      </c>
    </row>
    <row r="192" spans="2:14" s="45" customFormat="1" ht="61.5" customHeight="1">
      <c r="B192" s="110" t="s">
        <v>1351</v>
      </c>
      <c r="C192" s="566">
        <v>411100</v>
      </c>
      <c r="D192" s="566"/>
      <c r="E192" s="560" t="s">
        <v>706</v>
      </c>
      <c r="F192" s="560"/>
      <c r="G192" s="569">
        <v>9936</v>
      </c>
      <c r="H192" s="569"/>
      <c r="I192" s="569">
        <v>13462</v>
      </c>
      <c r="J192" s="569"/>
      <c r="K192" s="110"/>
      <c r="L192" s="51">
        <v>6000</v>
      </c>
      <c r="M192" s="51">
        <v>5706</v>
      </c>
      <c r="N192" s="568"/>
    </row>
    <row r="193" spans="2:14" s="45" customFormat="1" ht="61.5" customHeight="1">
      <c r="B193" s="110" t="s">
        <v>1581</v>
      </c>
      <c r="C193" s="572">
        <v>412000</v>
      </c>
      <c r="D193" s="572"/>
      <c r="E193" s="561" t="s">
        <v>707</v>
      </c>
      <c r="F193" s="561"/>
      <c r="G193" s="550">
        <v>1779</v>
      </c>
      <c r="H193" s="550"/>
      <c r="I193" s="550">
        <f>SUM(I194:J196)</f>
        <v>2440</v>
      </c>
      <c r="J193" s="550"/>
      <c r="K193" s="109"/>
      <c r="L193" s="111">
        <f>SUM(L194:L196)</f>
        <v>1090</v>
      </c>
      <c r="M193" s="111">
        <f>SUM(M194:M196)</f>
        <v>1022</v>
      </c>
      <c r="N193" s="567">
        <f>SUM(M193/I193*100)</f>
        <v>41.885245901639344</v>
      </c>
    </row>
    <row r="194" spans="2:14" s="45" customFormat="1" ht="61.5" customHeight="1">
      <c r="B194" s="110" t="s">
        <v>1352</v>
      </c>
      <c r="C194" s="566">
        <v>412100</v>
      </c>
      <c r="D194" s="566"/>
      <c r="E194" s="560" t="s">
        <v>708</v>
      </c>
      <c r="F194" s="560"/>
      <c r="G194" s="569">
        <v>1192</v>
      </c>
      <c r="H194" s="569"/>
      <c r="I194" s="569">
        <v>1628</v>
      </c>
      <c r="J194" s="569"/>
      <c r="K194" s="110"/>
      <c r="L194" s="51">
        <v>725</v>
      </c>
      <c r="M194" s="51">
        <v>685</v>
      </c>
      <c r="N194" s="568"/>
    </row>
    <row r="195" spans="2:14" s="45" customFormat="1" ht="61.5" customHeight="1">
      <c r="B195" s="110" t="s">
        <v>1353</v>
      </c>
      <c r="C195" s="566">
        <v>412200</v>
      </c>
      <c r="D195" s="566"/>
      <c r="E195" s="560" t="s">
        <v>709</v>
      </c>
      <c r="F195" s="560"/>
      <c r="G195" s="569">
        <v>512</v>
      </c>
      <c r="H195" s="569"/>
      <c r="I195" s="569">
        <v>710</v>
      </c>
      <c r="J195" s="569"/>
      <c r="K195" s="110"/>
      <c r="L195" s="51">
        <v>320</v>
      </c>
      <c r="M195" s="51">
        <v>294</v>
      </c>
      <c r="N195" s="567">
        <f>SUM(M195/I195*100)</f>
        <v>41.40845070422535</v>
      </c>
    </row>
    <row r="196" spans="2:14" s="45" customFormat="1" ht="61.5" customHeight="1">
      <c r="B196" s="110" t="s">
        <v>1354</v>
      </c>
      <c r="C196" s="566">
        <v>412300</v>
      </c>
      <c r="D196" s="566"/>
      <c r="E196" s="560" t="s">
        <v>710</v>
      </c>
      <c r="F196" s="560"/>
      <c r="G196" s="569">
        <v>75</v>
      </c>
      <c r="H196" s="569"/>
      <c r="I196" s="569">
        <v>102</v>
      </c>
      <c r="J196" s="569"/>
      <c r="K196" s="110"/>
      <c r="L196" s="51">
        <v>45</v>
      </c>
      <c r="M196" s="51">
        <v>43</v>
      </c>
      <c r="N196" s="568"/>
    </row>
    <row r="197" spans="2:14" s="45" customFormat="1" ht="61.5" customHeight="1">
      <c r="B197" s="110" t="s">
        <v>1582</v>
      </c>
      <c r="C197" s="572">
        <v>413000</v>
      </c>
      <c r="D197" s="572"/>
      <c r="E197" s="561" t="s">
        <v>711</v>
      </c>
      <c r="F197" s="561"/>
      <c r="G197" s="550"/>
      <c r="H197" s="550"/>
      <c r="I197" s="550"/>
      <c r="J197" s="550"/>
      <c r="K197" s="110"/>
      <c r="L197" s="51"/>
      <c r="M197" s="51"/>
      <c r="N197" s="340"/>
    </row>
    <row r="198" spans="2:14" s="45" customFormat="1" ht="61.5" customHeight="1">
      <c r="B198" s="110" t="s">
        <v>1355</v>
      </c>
      <c r="C198" s="566">
        <v>413100</v>
      </c>
      <c r="D198" s="566"/>
      <c r="E198" s="560" t="s">
        <v>712</v>
      </c>
      <c r="F198" s="560"/>
      <c r="G198" s="569"/>
      <c r="H198" s="569"/>
      <c r="I198" s="569"/>
      <c r="J198" s="569"/>
      <c r="K198" s="110"/>
      <c r="L198" s="51"/>
      <c r="M198" s="51"/>
      <c r="N198" s="340"/>
    </row>
    <row r="199" spans="2:14" s="45" customFormat="1" ht="61.5" customHeight="1">
      <c r="B199" s="569" t="s">
        <v>1583</v>
      </c>
      <c r="C199" s="572">
        <v>414000</v>
      </c>
      <c r="D199" s="572"/>
      <c r="E199" s="573" t="s">
        <v>713</v>
      </c>
      <c r="F199" s="574"/>
      <c r="G199" s="550">
        <f>SUM(G201)</f>
        <v>293</v>
      </c>
      <c r="H199" s="550"/>
      <c r="I199" s="550">
        <f>SUM(I201:J202)</f>
        <v>1440</v>
      </c>
      <c r="J199" s="550"/>
      <c r="K199" s="550"/>
      <c r="L199" s="597">
        <f>SUM(L201)</f>
        <v>630</v>
      </c>
      <c r="M199" s="597">
        <f>SUM(M201)</f>
        <v>223</v>
      </c>
      <c r="N199" s="558">
        <f>SUM(M199/I199*100)</f>
        <v>15.48611111111111</v>
      </c>
    </row>
    <row r="200" spans="2:14" s="45" customFormat="1" ht="61.5" customHeight="1">
      <c r="B200" s="569"/>
      <c r="C200" s="572"/>
      <c r="D200" s="572"/>
      <c r="E200" s="575"/>
      <c r="F200" s="576"/>
      <c r="G200" s="550"/>
      <c r="H200" s="550"/>
      <c r="I200" s="550"/>
      <c r="J200" s="550"/>
      <c r="K200" s="550"/>
      <c r="L200" s="598"/>
      <c r="M200" s="598"/>
      <c r="N200" s="559"/>
    </row>
    <row r="201" spans="2:14" s="45" customFormat="1" ht="61.5" customHeight="1">
      <c r="B201" s="110" t="s">
        <v>1356</v>
      </c>
      <c r="C201" s="566">
        <v>414100</v>
      </c>
      <c r="D201" s="566"/>
      <c r="E201" s="560" t="s">
        <v>714</v>
      </c>
      <c r="F201" s="560"/>
      <c r="G201" s="569">
        <v>293</v>
      </c>
      <c r="H201" s="569"/>
      <c r="I201" s="569">
        <v>1440</v>
      </c>
      <c r="J201" s="569"/>
      <c r="K201" s="110"/>
      <c r="L201" s="51">
        <v>630</v>
      </c>
      <c r="M201" s="51">
        <v>223</v>
      </c>
      <c r="N201" s="558">
        <f>SUM(M201/I201*100)</f>
        <v>15.48611111111111</v>
      </c>
    </row>
    <row r="202" spans="2:14" s="45" customFormat="1" ht="61.5" customHeight="1">
      <c r="B202" s="110" t="s">
        <v>1357</v>
      </c>
      <c r="C202" s="566">
        <v>414200</v>
      </c>
      <c r="D202" s="566"/>
      <c r="E202" s="560" t="s">
        <v>715</v>
      </c>
      <c r="F202" s="560"/>
      <c r="G202" s="569"/>
      <c r="H202" s="569"/>
      <c r="I202" s="569"/>
      <c r="J202" s="569"/>
      <c r="K202" s="110"/>
      <c r="L202" s="51"/>
      <c r="M202" s="51"/>
      <c r="N202" s="559"/>
    </row>
    <row r="203" spans="2:14" s="45" customFormat="1" ht="61.5" customHeight="1">
      <c r="B203" s="110" t="s">
        <v>1358</v>
      </c>
      <c r="C203" s="566">
        <v>414300</v>
      </c>
      <c r="D203" s="566"/>
      <c r="E203" s="560" t="s">
        <v>716</v>
      </c>
      <c r="F203" s="560"/>
      <c r="G203" s="569"/>
      <c r="H203" s="569"/>
      <c r="I203" s="569"/>
      <c r="J203" s="569"/>
      <c r="K203" s="110"/>
      <c r="L203" s="51"/>
      <c r="M203" s="51"/>
      <c r="N203" s="341"/>
    </row>
    <row r="204" spans="2:14" s="45" customFormat="1" ht="61.5" customHeight="1">
      <c r="B204" s="110" t="s">
        <v>1359</v>
      </c>
      <c r="C204" s="566">
        <v>414400</v>
      </c>
      <c r="D204" s="566"/>
      <c r="E204" s="560" t="s">
        <v>717</v>
      </c>
      <c r="F204" s="560"/>
      <c r="G204" s="569"/>
      <c r="H204" s="569"/>
      <c r="I204" s="569"/>
      <c r="J204" s="569"/>
      <c r="K204" s="110"/>
      <c r="L204" s="51"/>
      <c r="M204" s="51"/>
      <c r="N204" s="341"/>
    </row>
    <row r="205" spans="2:14" s="45" customFormat="1" ht="61.5" customHeight="1">
      <c r="B205" s="110" t="s">
        <v>1360</v>
      </c>
      <c r="C205" s="572">
        <v>415000</v>
      </c>
      <c r="D205" s="572"/>
      <c r="E205" s="561" t="s">
        <v>718</v>
      </c>
      <c r="F205" s="561"/>
      <c r="G205" s="550">
        <v>327</v>
      </c>
      <c r="H205" s="550"/>
      <c r="I205" s="550">
        <f>SUM(I206)</f>
        <v>510</v>
      </c>
      <c r="J205" s="550"/>
      <c r="K205" s="109"/>
      <c r="L205" s="111">
        <f>SUM(L206)</f>
        <v>260</v>
      </c>
      <c r="M205" s="111">
        <f>SUM(M206)</f>
        <v>192</v>
      </c>
      <c r="N205" s="347">
        <f>SUM(M205/I205*100)</f>
        <v>37.64705882352941</v>
      </c>
    </row>
    <row r="206" spans="2:14" s="45" customFormat="1" ht="61.5" customHeight="1">
      <c r="B206" s="110" t="s">
        <v>1361</v>
      </c>
      <c r="C206" s="566">
        <v>415100</v>
      </c>
      <c r="D206" s="566"/>
      <c r="E206" s="560" t="s">
        <v>719</v>
      </c>
      <c r="F206" s="560"/>
      <c r="G206" s="569">
        <v>327</v>
      </c>
      <c r="H206" s="569"/>
      <c r="I206" s="569">
        <v>510</v>
      </c>
      <c r="J206" s="569"/>
      <c r="K206" s="110"/>
      <c r="L206" s="51">
        <v>260</v>
      </c>
      <c r="M206" s="51">
        <v>192</v>
      </c>
      <c r="N206" s="341">
        <f>SUM(M206/I206*100)</f>
        <v>37.64705882352941</v>
      </c>
    </row>
    <row r="207" spans="2:14" s="45" customFormat="1" ht="61.5" customHeight="1">
      <c r="B207" s="110" t="s">
        <v>1362</v>
      </c>
      <c r="C207" s="572">
        <v>416000</v>
      </c>
      <c r="D207" s="572"/>
      <c r="E207" s="561" t="s">
        <v>720</v>
      </c>
      <c r="F207" s="561"/>
      <c r="G207" s="550">
        <v>380</v>
      </c>
      <c r="H207" s="550"/>
      <c r="I207" s="550">
        <f>SUM(I208)</f>
        <v>420</v>
      </c>
      <c r="J207" s="550"/>
      <c r="K207" s="109"/>
      <c r="L207" s="111">
        <f>SUM(L208)</f>
        <v>210</v>
      </c>
      <c r="M207" s="111">
        <f>SUM(M208)</f>
        <v>190</v>
      </c>
      <c r="N207" s="347">
        <f>SUM(M207/I207*100)</f>
        <v>45.23809523809524</v>
      </c>
    </row>
    <row r="208" spans="2:14" s="45" customFormat="1" ht="61.5" customHeight="1">
      <c r="B208" s="110" t="s">
        <v>1363</v>
      </c>
      <c r="C208" s="566">
        <v>416100</v>
      </c>
      <c r="D208" s="566"/>
      <c r="E208" s="560" t="s">
        <v>721</v>
      </c>
      <c r="F208" s="560"/>
      <c r="G208" s="569">
        <v>380</v>
      </c>
      <c r="H208" s="569"/>
      <c r="I208" s="569">
        <v>420</v>
      </c>
      <c r="J208" s="569"/>
      <c r="K208" s="110"/>
      <c r="L208" s="51">
        <v>210</v>
      </c>
      <c r="M208" s="51">
        <v>190</v>
      </c>
      <c r="N208" s="341">
        <f>SUM(M208/I208*100)</f>
        <v>45.23809523809524</v>
      </c>
    </row>
    <row r="209" spans="2:14" s="45" customFormat="1" ht="61.5" customHeight="1">
      <c r="B209" s="569" t="s">
        <v>1364</v>
      </c>
      <c r="C209" s="572">
        <v>417000</v>
      </c>
      <c r="D209" s="572"/>
      <c r="E209" s="573" t="s">
        <v>722</v>
      </c>
      <c r="F209" s="574"/>
      <c r="G209" s="569"/>
      <c r="H209" s="569"/>
      <c r="I209" s="569"/>
      <c r="J209" s="569"/>
      <c r="K209" s="569"/>
      <c r="L209" s="556"/>
      <c r="M209" s="556"/>
      <c r="N209" s="614"/>
    </row>
    <row r="210" spans="2:14" s="45" customFormat="1" ht="61.5" customHeight="1">
      <c r="B210" s="569"/>
      <c r="C210" s="572"/>
      <c r="D210" s="572"/>
      <c r="E210" s="575"/>
      <c r="F210" s="576"/>
      <c r="G210" s="569"/>
      <c r="H210" s="569"/>
      <c r="I210" s="569"/>
      <c r="J210" s="569"/>
      <c r="K210" s="569"/>
      <c r="L210" s="557"/>
      <c r="M210" s="557"/>
      <c r="N210" s="614"/>
    </row>
    <row r="211" spans="2:14" s="45" customFormat="1" ht="61.5" customHeight="1">
      <c r="B211" s="110" t="s">
        <v>1365</v>
      </c>
      <c r="C211" s="566">
        <v>417100</v>
      </c>
      <c r="D211" s="566"/>
      <c r="E211" s="560" t="s">
        <v>723</v>
      </c>
      <c r="F211" s="560"/>
      <c r="G211" s="569"/>
      <c r="H211" s="569"/>
      <c r="I211" s="569"/>
      <c r="J211" s="569"/>
      <c r="K211" s="110"/>
      <c r="L211" s="51"/>
      <c r="M211" s="51"/>
      <c r="N211" s="340"/>
    </row>
    <row r="212" spans="2:14" s="45" customFormat="1" ht="61.5" customHeight="1">
      <c r="B212" s="110" t="s">
        <v>1366</v>
      </c>
      <c r="C212" s="566">
        <v>417200</v>
      </c>
      <c r="D212" s="566"/>
      <c r="E212" s="560" t="s">
        <v>724</v>
      </c>
      <c r="F212" s="560"/>
      <c r="G212" s="569"/>
      <c r="H212" s="569"/>
      <c r="I212" s="569"/>
      <c r="J212" s="569"/>
      <c r="K212" s="110"/>
      <c r="L212" s="51"/>
      <c r="M212" s="51"/>
      <c r="N212" s="340"/>
    </row>
    <row r="213" spans="2:14" s="45" customFormat="1" ht="61.5" customHeight="1">
      <c r="B213" s="569" t="s">
        <v>1584</v>
      </c>
      <c r="C213" s="572">
        <v>420000</v>
      </c>
      <c r="D213" s="572"/>
      <c r="E213" s="573" t="s">
        <v>725</v>
      </c>
      <c r="F213" s="574"/>
      <c r="G213" s="550">
        <v>10059</v>
      </c>
      <c r="H213" s="550"/>
      <c r="I213" s="550">
        <f>SUM(I215+I223+I228+I237+I245+I248)</f>
        <v>20956</v>
      </c>
      <c r="J213" s="550"/>
      <c r="K213" s="550">
        <f>SUM(K215+K223+K228+K237+K245+K248)</f>
        <v>7669</v>
      </c>
      <c r="L213" s="550"/>
      <c r="M213" s="597">
        <f>SUM(M215+M223+M228+M237+M245+M248)</f>
        <v>2181</v>
      </c>
      <c r="N213" s="567">
        <f>SUM(M213/I213*100)</f>
        <v>10.40752051918305</v>
      </c>
    </row>
    <row r="214" spans="2:14" s="45" customFormat="1" ht="61.5" customHeight="1">
      <c r="B214" s="569"/>
      <c r="C214" s="572"/>
      <c r="D214" s="572"/>
      <c r="E214" s="575"/>
      <c r="F214" s="576"/>
      <c r="G214" s="550"/>
      <c r="H214" s="550"/>
      <c r="I214" s="550"/>
      <c r="J214" s="550"/>
      <c r="K214" s="550"/>
      <c r="L214" s="550"/>
      <c r="M214" s="598"/>
      <c r="N214" s="568"/>
    </row>
    <row r="215" spans="2:14" s="45" customFormat="1" ht="61.5" customHeight="1">
      <c r="B215" s="110" t="s">
        <v>1585</v>
      </c>
      <c r="C215" s="572">
        <v>421000</v>
      </c>
      <c r="D215" s="572"/>
      <c r="E215" s="561" t="s">
        <v>726</v>
      </c>
      <c r="F215" s="561"/>
      <c r="G215" s="550">
        <f>SUM(G216:H222)</f>
        <v>1182</v>
      </c>
      <c r="H215" s="550"/>
      <c r="I215" s="550">
        <f>SUM(I216:J222)</f>
        <v>2306</v>
      </c>
      <c r="J215" s="550"/>
      <c r="K215" s="550">
        <f>SUM(K216:L222)</f>
        <v>884</v>
      </c>
      <c r="L215" s="550"/>
      <c r="M215" s="111">
        <f>SUM(M216:M222)</f>
        <v>558</v>
      </c>
      <c r="N215" s="346">
        <f aca="true" t="shared" si="0" ref="N215:N220">SUM(M215/I215*100)</f>
        <v>24.197745013009538</v>
      </c>
    </row>
    <row r="216" spans="2:14" s="45" customFormat="1" ht="61.5" customHeight="1">
      <c r="B216" s="110" t="s">
        <v>1367</v>
      </c>
      <c r="C216" s="566">
        <v>421100</v>
      </c>
      <c r="D216" s="566"/>
      <c r="E216" s="560" t="s">
        <v>727</v>
      </c>
      <c r="F216" s="560"/>
      <c r="G216" s="569">
        <v>48</v>
      </c>
      <c r="H216" s="569"/>
      <c r="I216" s="569">
        <v>100</v>
      </c>
      <c r="J216" s="569"/>
      <c r="K216" s="110"/>
      <c r="L216" s="51">
        <v>60</v>
      </c>
      <c r="M216" s="51">
        <v>35</v>
      </c>
      <c r="N216" s="339">
        <f t="shared" si="0"/>
        <v>35</v>
      </c>
    </row>
    <row r="217" spans="2:14" s="45" customFormat="1" ht="61.5" customHeight="1">
      <c r="B217" s="110" t="s">
        <v>1368</v>
      </c>
      <c r="C217" s="566">
        <v>421200</v>
      </c>
      <c r="D217" s="566"/>
      <c r="E217" s="560" t="s">
        <v>13</v>
      </c>
      <c r="F217" s="560"/>
      <c r="G217" s="569">
        <v>164</v>
      </c>
      <c r="H217" s="569"/>
      <c r="I217" s="569">
        <v>240</v>
      </c>
      <c r="J217" s="569"/>
      <c r="K217" s="110"/>
      <c r="L217" s="51">
        <v>104</v>
      </c>
      <c r="M217" s="51">
        <v>71</v>
      </c>
      <c r="N217" s="344">
        <f t="shared" si="0"/>
        <v>29.583333333333332</v>
      </c>
    </row>
    <row r="218" spans="2:14" s="45" customFormat="1" ht="61.5" customHeight="1">
      <c r="B218" s="110" t="s">
        <v>1369</v>
      </c>
      <c r="C218" s="566">
        <v>421300</v>
      </c>
      <c r="D218" s="566"/>
      <c r="E218" s="560" t="s">
        <v>14</v>
      </c>
      <c r="F218" s="560"/>
      <c r="G218" s="569">
        <v>411</v>
      </c>
      <c r="H218" s="569"/>
      <c r="I218" s="569">
        <v>514</v>
      </c>
      <c r="J218" s="569"/>
      <c r="K218" s="110"/>
      <c r="L218" s="51">
        <v>243</v>
      </c>
      <c r="M218" s="51">
        <v>174</v>
      </c>
      <c r="N218" s="344">
        <f t="shared" si="0"/>
        <v>33.85214007782101</v>
      </c>
    </row>
    <row r="219" spans="2:14" s="45" customFormat="1" ht="61.5" customHeight="1">
      <c r="B219" s="110" t="s">
        <v>1370</v>
      </c>
      <c r="C219" s="566">
        <v>421400</v>
      </c>
      <c r="D219" s="566"/>
      <c r="E219" s="560" t="s">
        <v>15</v>
      </c>
      <c r="F219" s="560"/>
      <c r="G219" s="569">
        <v>446</v>
      </c>
      <c r="H219" s="569"/>
      <c r="I219" s="569">
        <v>653</v>
      </c>
      <c r="J219" s="569"/>
      <c r="K219" s="110"/>
      <c r="L219" s="51">
        <v>318</v>
      </c>
      <c r="M219" s="51">
        <v>216</v>
      </c>
      <c r="N219" s="344">
        <f t="shared" si="0"/>
        <v>33.078101071975496</v>
      </c>
    </row>
    <row r="220" spans="2:14" s="45" customFormat="1" ht="61.5" customHeight="1">
      <c r="B220" s="110" t="s">
        <v>1371</v>
      </c>
      <c r="C220" s="566">
        <v>421500</v>
      </c>
      <c r="D220" s="566"/>
      <c r="E220" s="560" t="s">
        <v>16</v>
      </c>
      <c r="F220" s="560"/>
      <c r="G220" s="569">
        <v>113</v>
      </c>
      <c r="H220" s="569"/>
      <c r="I220" s="569">
        <v>134</v>
      </c>
      <c r="J220" s="569"/>
      <c r="K220" s="110"/>
      <c r="L220" s="51">
        <v>69</v>
      </c>
      <c r="M220" s="51">
        <v>33</v>
      </c>
      <c r="N220" s="344">
        <f t="shared" si="0"/>
        <v>24.62686567164179</v>
      </c>
    </row>
    <row r="221" spans="2:14" s="45" customFormat="1" ht="61.5" customHeight="1">
      <c r="B221" s="110" t="s">
        <v>1372</v>
      </c>
      <c r="C221" s="566">
        <v>421600</v>
      </c>
      <c r="D221" s="566"/>
      <c r="E221" s="560" t="s">
        <v>728</v>
      </c>
      <c r="F221" s="560"/>
      <c r="G221" s="569"/>
      <c r="H221" s="569"/>
      <c r="I221" s="569">
        <v>510</v>
      </c>
      <c r="J221" s="569"/>
      <c r="K221" s="110"/>
      <c r="L221" s="51">
        <v>20</v>
      </c>
      <c r="M221" s="51"/>
      <c r="N221" s="339"/>
    </row>
    <row r="222" spans="2:14" s="45" customFormat="1" ht="61.5" customHeight="1">
      <c r="B222" s="110" t="s">
        <v>1373</v>
      </c>
      <c r="C222" s="566">
        <v>421900</v>
      </c>
      <c r="D222" s="566"/>
      <c r="E222" s="560" t="s">
        <v>729</v>
      </c>
      <c r="F222" s="560"/>
      <c r="G222" s="569"/>
      <c r="H222" s="569"/>
      <c r="I222" s="569">
        <v>155</v>
      </c>
      <c r="J222" s="569"/>
      <c r="K222" s="110"/>
      <c r="L222" s="51">
        <v>70</v>
      </c>
      <c r="M222" s="51">
        <v>29</v>
      </c>
      <c r="N222" s="339">
        <f>SUM(M222/I222*100)</f>
        <v>18.70967741935484</v>
      </c>
    </row>
    <row r="223" spans="2:14" s="45" customFormat="1" ht="61.5" customHeight="1">
      <c r="B223" s="110" t="s">
        <v>1586</v>
      </c>
      <c r="C223" s="572">
        <v>422000</v>
      </c>
      <c r="D223" s="572"/>
      <c r="E223" s="561" t="s">
        <v>730</v>
      </c>
      <c r="F223" s="561"/>
      <c r="G223" s="550">
        <f>SUM(G224:H227)</f>
        <v>34</v>
      </c>
      <c r="H223" s="550"/>
      <c r="I223" s="550">
        <f>SUM(I224:J227)</f>
        <v>110</v>
      </c>
      <c r="J223" s="550"/>
      <c r="K223" s="550">
        <f>SUM(K224:L227)</f>
        <v>107</v>
      </c>
      <c r="L223" s="550"/>
      <c r="M223" s="111"/>
      <c r="N223" s="339"/>
    </row>
    <row r="224" spans="2:14" s="45" customFormat="1" ht="61.5" customHeight="1">
      <c r="B224" s="110" t="s">
        <v>1374</v>
      </c>
      <c r="C224" s="566">
        <v>422100</v>
      </c>
      <c r="D224" s="566"/>
      <c r="E224" s="560" t="s">
        <v>731</v>
      </c>
      <c r="F224" s="560"/>
      <c r="G224" s="569"/>
      <c r="H224" s="569"/>
      <c r="I224" s="569">
        <v>35</v>
      </c>
      <c r="J224" s="569"/>
      <c r="K224" s="110"/>
      <c r="L224" s="51">
        <v>35</v>
      </c>
      <c r="M224" s="51"/>
      <c r="N224" s="339"/>
    </row>
    <row r="225" spans="2:14" s="45" customFormat="1" ht="61.5" customHeight="1">
      <c r="B225" s="110" t="s">
        <v>1375</v>
      </c>
      <c r="C225" s="566">
        <v>422200</v>
      </c>
      <c r="D225" s="566"/>
      <c r="E225" s="560" t="s">
        <v>732</v>
      </c>
      <c r="F225" s="560"/>
      <c r="G225" s="569">
        <v>33</v>
      </c>
      <c r="H225" s="569"/>
      <c r="I225" s="569">
        <v>70</v>
      </c>
      <c r="J225" s="569"/>
      <c r="K225" s="110"/>
      <c r="L225" s="51">
        <v>70</v>
      </c>
      <c r="M225" s="51"/>
      <c r="N225" s="342"/>
    </row>
    <row r="226" spans="2:14" s="45" customFormat="1" ht="61.5" customHeight="1">
      <c r="B226" s="110" t="s">
        <v>1376</v>
      </c>
      <c r="C226" s="566">
        <v>422300</v>
      </c>
      <c r="D226" s="566"/>
      <c r="E226" s="560" t="s">
        <v>733</v>
      </c>
      <c r="F226" s="560"/>
      <c r="G226" s="569">
        <v>1</v>
      </c>
      <c r="H226" s="569"/>
      <c r="I226" s="569">
        <v>5</v>
      </c>
      <c r="J226" s="569"/>
      <c r="K226" s="110"/>
      <c r="L226" s="51">
        <v>2</v>
      </c>
      <c r="M226" s="51"/>
      <c r="N226" s="339"/>
    </row>
    <row r="227" spans="2:14" s="45" customFormat="1" ht="61.5" customHeight="1">
      <c r="B227" s="110" t="s">
        <v>1377</v>
      </c>
      <c r="C227" s="566">
        <v>422900</v>
      </c>
      <c r="D227" s="566"/>
      <c r="E227" s="560" t="s">
        <v>734</v>
      </c>
      <c r="F227" s="560"/>
      <c r="G227" s="569"/>
      <c r="H227" s="569"/>
      <c r="I227" s="569"/>
      <c r="J227" s="569"/>
      <c r="K227" s="110"/>
      <c r="L227" s="51"/>
      <c r="M227" s="51"/>
      <c r="N227" s="342"/>
    </row>
    <row r="228" spans="2:14" s="45" customFormat="1" ht="61.5" customHeight="1">
      <c r="B228" s="110" t="s">
        <v>1587</v>
      </c>
      <c r="C228" s="572">
        <v>423000</v>
      </c>
      <c r="D228" s="572"/>
      <c r="E228" s="561" t="s">
        <v>735</v>
      </c>
      <c r="F228" s="561"/>
      <c r="G228" s="550">
        <f>SUM(G229:H236)</f>
        <v>2937</v>
      </c>
      <c r="H228" s="550"/>
      <c r="I228" s="550">
        <f>SUM(I229:J236)</f>
        <v>4236</v>
      </c>
      <c r="J228" s="550"/>
      <c r="K228" s="550">
        <f>SUM(K229:L236)</f>
        <v>2018</v>
      </c>
      <c r="L228" s="550"/>
      <c r="M228" s="111">
        <f>SUM(M229:M236)</f>
        <v>1308</v>
      </c>
      <c r="N228" s="342">
        <f>SUM(M228/I228*100)</f>
        <v>30.878186968838527</v>
      </c>
    </row>
    <row r="229" spans="2:14" s="45" customFormat="1" ht="61.5" customHeight="1">
      <c r="B229" s="110" t="s">
        <v>1378</v>
      </c>
      <c r="C229" s="566">
        <v>423100</v>
      </c>
      <c r="D229" s="566"/>
      <c r="E229" s="560" t="s">
        <v>17</v>
      </c>
      <c r="F229" s="560"/>
      <c r="G229" s="569"/>
      <c r="H229" s="569"/>
      <c r="I229" s="569"/>
      <c r="J229" s="569"/>
      <c r="K229" s="110"/>
      <c r="L229" s="51"/>
      <c r="M229" s="51"/>
      <c r="N229" s="344"/>
    </row>
    <row r="230" spans="2:14" s="45" customFormat="1" ht="61.5" customHeight="1">
      <c r="B230" s="110" t="s">
        <v>1379</v>
      </c>
      <c r="C230" s="566">
        <v>423200</v>
      </c>
      <c r="D230" s="566"/>
      <c r="E230" s="560" t="s">
        <v>18</v>
      </c>
      <c r="F230" s="560"/>
      <c r="G230" s="569">
        <v>372</v>
      </c>
      <c r="H230" s="569"/>
      <c r="I230" s="569">
        <v>400</v>
      </c>
      <c r="J230" s="569"/>
      <c r="K230" s="110"/>
      <c r="L230" s="51">
        <v>178</v>
      </c>
      <c r="M230" s="51">
        <v>155</v>
      </c>
      <c r="N230" s="344">
        <f>SUM(M230/I230*100)</f>
        <v>38.75</v>
      </c>
    </row>
    <row r="231" spans="2:14" s="45" customFormat="1" ht="61.5" customHeight="1">
      <c r="B231" s="110" t="s">
        <v>1380</v>
      </c>
      <c r="C231" s="566">
        <v>423300</v>
      </c>
      <c r="D231" s="566"/>
      <c r="E231" s="560" t="s">
        <v>19</v>
      </c>
      <c r="F231" s="560"/>
      <c r="G231" s="569"/>
      <c r="H231" s="569"/>
      <c r="I231" s="569">
        <v>199</v>
      </c>
      <c r="J231" s="569"/>
      <c r="K231" s="110"/>
      <c r="L231" s="51">
        <v>145</v>
      </c>
      <c r="M231" s="51">
        <v>36</v>
      </c>
      <c r="N231" s="344"/>
    </row>
    <row r="232" spans="2:14" s="45" customFormat="1" ht="61.5" customHeight="1">
      <c r="B232" s="110" t="s">
        <v>1381</v>
      </c>
      <c r="C232" s="566">
        <v>423400</v>
      </c>
      <c r="D232" s="566"/>
      <c r="E232" s="560" t="s">
        <v>20</v>
      </c>
      <c r="F232" s="560"/>
      <c r="G232" s="569">
        <v>425</v>
      </c>
      <c r="H232" s="569"/>
      <c r="I232" s="569">
        <v>694</v>
      </c>
      <c r="J232" s="569"/>
      <c r="K232" s="110"/>
      <c r="L232" s="51">
        <v>378</v>
      </c>
      <c r="M232" s="51">
        <v>163</v>
      </c>
      <c r="N232" s="344">
        <f>SUM(M232/I232*100)</f>
        <v>23.487031700288185</v>
      </c>
    </row>
    <row r="233" spans="2:14" s="45" customFormat="1" ht="61.5" customHeight="1">
      <c r="B233" s="110" t="s">
        <v>1382</v>
      </c>
      <c r="C233" s="566">
        <v>423500</v>
      </c>
      <c r="D233" s="566"/>
      <c r="E233" s="560" t="s">
        <v>21</v>
      </c>
      <c r="F233" s="560"/>
      <c r="G233" s="569">
        <v>1200</v>
      </c>
      <c r="H233" s="569"/>
      <c r="I233" s="569">
        <v>2638</v>
      </c>
      <c r="J233" s="569"/>
      <c r="K233" s="110"/>
      <c r="L233" s="51">
        <v>1087</v>
      </c>
      <c r="M233" s="51">
        <v>896</v>
      </c>
      <c r="N233" s="344">
        <f>SUM(M233/I233*100)</f>
        <v>33.965125094768766</v>
      </c>
    </row>
    <row r="234" spans="2:14" s="45" customFormat="1" ht="61.5" customHeight="1">
      <c r="B234" s="110" t="s">
        <v>1383</v>
      </c>
      <c r="C234" s="566">
        <v>423600</v>
      </c>
      <c r="D234" s="566"/>
      <c r="E234" s="560" t="s">
        <v>736</v>
      </c>
      <c r="F234" s="560"/>
      <c r="G234" s="569"/>
      <c r="H234" s="569"/>
      <c r="I234" s="569"/>
      <c r="J234" s="569"/>
      <c r="K234" s="110"/>
      <c r="L234" s="51"/>
      <c r="M234" s="51"/>
      <c r="N234" s="344"/>
    </row>
    <row r="235" spans="2:14" s="45" customFormat="1" ht="61.5" customHeight="1">
      <c r="B235" s="110" t="s">
        <v>1384</v>
      </c>
      <c r="C235" s="566">
        <v>423700</v>
      </c>
      <c r="D235" s="566"/>
      <c r="E235" s="560" t="s">
        <v>1</v>
      </c>
      <c r="F235" s="560"/>
      <c r="G235" s="569">
        <v>43</v>
      </c>
      <c r="H235" s="569"/>
      <c r="I235" s="569">
        <v>95</v>
      </c>
      <c r="J235" s="569"/>
      <c r="K235" s="110"/>
      <c r="L235" s="51">
        <v>80</v>
      </c>
      <c r="M235" s="51">
        <v>10</v>
      </c>
      <c r="N235" s="344">
        <f>SUM(M235/I235*100)</f>
        <v>10.526315789473683</v>
      </c>
    </row>
    <row r="236" spans="2:14" s="45" customFormat="1" ht="61.5" customHeight="1">
      <c r="B236" s="110" t="s">
        <v>1385</v>
      </c>
      <c r="C236" s="566">
        <v>423900</v>
      </c>
      <c r="D236" s="566"/>
      <c r="E236" s="560" t="s">
        <v>22</v>
      </c>
      <c r="F236" s="560"/>
      <c r="G236" s="569">
        <v>897</v>
      </c>
      <c r="H236" s="569"/>
      <c r="I236" s="569">
        <v>210</v>
      </c>
      <c r="J236" s="569"/>
      <c r="K236" s="110"/>
      <c r="L236" s="51">
        <v>150</v>
      </c>
      <c r="M236" s="51">
        <v>48</v>
      </c>
      <c r="N236" s="344">
        <f>SUM(M236/I236*100)</f>
        <v>22.857142857142858</v>
      </c>
    </row>
    <row r="237" spans="2:14" s="45" customFormat="1" ht="61.5" customHeight="1">
      <c r="B237" s="110" t="s">
        <v>1588</v>
      </c>
      <c r="C237" s="572">
        <v>424000</v>
      </c>
      <c r="D237" s="572"/>
      <c r="E237" s="561" t="s">
        <v>737</v>
      </c>
      <c r="F237" s="561"/>
      <c r="G237" s="550">
        <f>SUM(G238:H244)</f>
        <v>3261</v>
      </c>
      <c r="H237" s="550"/>
      <c r="I237" s="550">
        <f>SUM(I238:J244)</f>
        <v>12631</v>
      </c>
      <c r="J237" s="550"/>
      <c r="K237" s="550">
        <f>SUM(K238:L244)</f>
        <v>3417</v>
      </c>
      <c r="L237" s="550"/>
      <c r="M237" s="111">
        <f>SUM(M238:M244)</f>
        <v>37</v>
      </c>
      <c r="N237" s="344">
        <f>SUM(M237/I237*100)</f>
        <v>0.2929300926292455</v>
      </c>
    </row>
    <row r="238" spans="2:14" s="45" customFormat="1" ht="61.5" customHeight="1">
      <c r="B238" s="110" t="s">
        <v>1386</v>
      </c>
      <c r="C238" s="566">
        <v>424100</v>
      </c>
      <c r="D238" s="566"/>
      <c r="E238" s="560" t="s">
        <v>738</v>
      </c>
      <c r="F238" s="560"/>
      <c r="G238" s="569"/>
      <c r="H238" s="569"/>
      <c r="I238" s="569"/>
      <c r="J238" s="569"/>
      <c r="K238" s="110"/>
      <c r="L238" s="51"/>
      <c r="M238" s="51"/>
      <c r="N238" s="344"/>
    </row>
    <row r="239" spans="2:14" s="45" customFormat="1" ht="61.5" customHeight="1">
      <c r="B239" s="110" t="s">
        <v>1387</v>
      </c>
      <c r="C239" s="566">
        <v>424200</v>
      </c>
      <c r="D239" s="566"/>
      <c r="E239" s="560" t="s">
        <v>739</v>
      </c>
      <c r="F239" s="560"/>
      <c r="G239" s="569"/>
      <c r="H239" s="569"/>
      <c r="I239" s="569"/>
      <c r="J239" s="569"/>
      <c r="K239" s="110"/>
      <c r="L239" s="51"/>
      <c r="M239" s="51"/>
      <c r="N239" s="558"/>
    </row>
    <row r="240" spans="2:14" s="45" customFormat="1" ht="61.5" customHeight="1">
      <c r="B240" s="110" t="s">
        <v>1388</v>
      </c>
      <c r="C240" s="566">
        <v>424300</v>
      </c>
      <c r="D240" s="566"/>
      <c r="E240" s="560" t="s">
        <v>740</v>
      </c>
      <c r="F240" s="560"/>
      <c r="G240" s="569"/>
      <c r="H240" s="569"/>
      <c r="I240" s="569"/>
      <c r="J240" s="569"/>
      <c r="K240" s="110"/>
      <c r="L240" s="51"/>
      <c r="M240" s="51"/>
      <c r="N240" s="559"/>
    </row>
    <row r="241" spans="2:14" s="45" customFormat="1" ht="61.5" customHeight="1">
      <c r="B241" s="110" t="s">
        <v>1389</v>
      </c>
      <c r="C241" s="566">
        <v>424400</v>
      </c>
      <c r="D241" s="566"/>
      <c r="E241" s="560" t="s">
        <v>741</v>
      </c>
      <c r="F241" s="560"/>
      <c r="G241" s="569"/>
      <c r="H241" s="569"/>
      <c r="I241" s="569"/>
      <c r="J241" s="569"/>
      <c r="K241" s="110"/>
      <c r="L241" s="51"/>
      <c r="M241" s="51"/>
      <c r="N241" s="339"/>
    </row>
    <row r="242" spans="2:14" s="45" customFormat="1" ht="61.5" customHeight="1">
      <c r="B242" s="110" t="s">
        <v>1390</v>
      </c>
      <c r="C242" s="566">
        <v>424500</v>
      </c>
      <c r="D242" s="566"/>
      <c r="E242" s="560" t="s">
        <v>742</v>
      </c>
      <c r="F242" s="560"/>
      <c r="G242" s="569">
        <v>103</v>
      </c>
      <c r="H242" s="569"/>
      <c r="I242" s="569">
        <v>1930</v>
      </c>
      <c r="J242" s="569"/>
      <c r="K242" s="110"/>
      <c r="L242" s="51">
        <v>1715</v>
      </c>
      <c r="M242" s="51"/>
      <c r="N242" s="339"/>
    </row>
    <row r="243" spans="2:14" s="45" customFormat="1" ht="61.5" customHeight="1">
      <c r="B243" s="110" t="s">
        <v>1391</v>
      </c>
      <c r="C243" s="566">
        <v>424600</v>
      </c>
      <c r="D243" s="566"/>
      <c r="E243" s="560" t="s">
        <v>743</v>
      </c>
      <c r="F243" s="560"/>
      <c r="G243" s="569">
        <v>240</v>
      </c>
      <c r="H243" s="569"/>
      <c r="I243" s="569"/>
      <c r="J243" s="569"/>
      <c r="K243" s="110"/>
      <c r="L243" s="51"/>
      <c r="M243" s="51"/>
      <c r="N243" s="339"/>
    </row>
    <row r="244" spans="2:14" s="45" customFormat="1" ht="61.5" customHeight="1">
      <c r="B244" s="110" t="s">
        <v>1392</v>
      </c>
      <c r="C244" s="566">
        <v>424900</v>
      </c>
      <c r="D244" s="566"/>
      <c r="E244" s="560" t="s">
        <v>744</v>
      </c>
      <c r="F244" s="560"/>
      <c r="G244" s="569">
        <v>2918</v>
      </c>
      <c r="H244" s="569"/>
      <c r="I244" s="569">
        <v>10701</v>
      </c>
      <c r="J244" s="569"/>
      <c r="K244" s="110"/>
      <c r="L244" s="51">
        <v>1702</v>
      </c>
      <c r="M244" s="51">
        <v>37</v>
      </c>
      <c r="N244" s="339">
        <f aca="true" t="shared" si="1" ref="N244:N252">SUM(M244/I244*100)</f>
        <v>0.34576207831043826</v>
      </c>
    </row>
    <row r="245" spans="2:14" s="45" customFormat="1" ht="61.5" customHeight="1">
      <c r="B245" s="110" t="s">
        <v>1589</v>
      </c>
      <c r="C245" s="572">
        <v>425000</v>
      </c>
      <c r="D245" s="572"/>
      <c r="E245" s="561" t="s">
        <v>745</v>
      </c>
      <c r="F245" s="561"/>
      <c r="G245" s="550">
        <f>SUM(G246:H247)</f>
        <v>1642</v>
      </c>
      <c r="H245" s="550"/>
      <c r="I245" s="550">
        <f>SUM(I246:J247)</f>
        <v>708</v>
      </c>
      <c r="J245" s="550"/>
      <c r="K245" s="550">
        <f>SUM(K246:L247)</f>
        <v>563</v>
      </c>
      <c r="L245" s="550"/>
      <c r="M245" s="111">
        <f>SUM(M246:M247)</f>
        <v>49</v>
      </c>
      <c r="N245" s="339">
        <f t="shared" si="1"/>
        <v>6.9209039548022595</v>
      </c>
    </row>
    <row r="246" spans="2:14" s="45" customFormat="1" ht="61.5" customHeight="1">
      <c r="B246" s="110" t="s">
        <v>1393</v>
      </c>
      <c r="C246" s="566">
        <v>425100</v>
      </c>
      <c r="D246" s="566"/>
      <c r="E246" s="560" t="s">
        <v>746</v>
      </c>
      <c r="F246" s="560"/>
      <c r="G246" s="569">
        <v>1522</v>
      </c>
      <c r="H246" s="569"/>
      <c r="I246" s="569">
        <v>320</v>
      </c>
      <c r="J246" s="569"/>
      <c r="K246" s="110"/>
      <c r="L246" s="51">
        <v>245</v>
      </c>
      <c r="M246" s="51"/>
      <c r="N246" s="339"/>
    </row>
    <row r="247" spans="2:14" s="45" customFormat="1" ht="61.5" customHeight="1">
      <c r="B247" s="110" t="s">
        <v>1394</v>
      </c>
      <c r="C247" s="566">
        <v>425200</v>
      </c>
      <c r="D247" s="566"/>
      <c r="E247" s="560" t="s">
        <v>747</v>
      </c>
      <c r="F247" s="560"/>
      <c r="G247" s="569">
        <v>120</v>
      </c>
      <c r="H247" s="569"/>
      <c r="I247" s="569">
        <v>388</v>
      </c>
      <c r="J247" s="569"/>
      <c r="K247" s="110"/>
      <c r="L247" s="51">
        <v>318</v>
      </c>
      <c r="M247" s="51">
        <v>49</v>
      </c>
      <c r="N247" s="339">
        <f t="shared" si="1"/>
        <v>12.628865979381443</v>
      </c>
    </row>
    <row r="248" spans="2:14" s="45" customFormat="1" ht="61.5" customHeight="1">
      <c r="B248" s="110" t="s">
        <v>1590</v>
      </c>
      <c r="C248" s="572">
        <v>426000</v>
      </c>
      <c r="D248" s="572"/>
      <c r="E248" s="561" t="s">
        <v>748</v>
      </c>
      <c r="F248" s="561"/>
      <c r="G248" s="550">
        <f>SUM(G249:H257)</f>
        <v>1003</v>
      </c>
      <c r="H248" s="550"/>
      <c r="I248" s="550">
        <f>SUM(I249:J257)</f>
        <v>965</v>
      </c>
      <c r="J248" s="550"/>
      <c r="K248" s="550">
        <f>SUM(K249:L257)</f>
        <v>680</v>
      </c>
      <c r="L248" s="550"/>
      <c r="M248" s="111">
        <f>SUM(M249:M257)</f>
        <v>229</v>
      </c>
      <c r="N248" s="339">
        <f t="shared" si="1"/>
        <v>23.730569948186528</v>
      </c>
    </row>
    <row r="249" spans="2:14" s="45" customFormat="1" ht="61.5" customHeight="1">
      <c r="B249" s="110" t="s">
        <v>1395</v>
      </c>
      <c r="C249" s="566">
        <v>426100</v>
      </c>
      <c r="D249" s="566"/>
      <c r="E249" s="560" t="s">
        <v>9</v>
      </c>
      <c r="F249" s="560"/>
      <c r="G249" s="569">
        <v>175</v>
      </c>
      <c r="H249" s="569"/>
      <c r="I249" s="569">
        <v>100</v>
      </c>
      <c r="J249" s="569"/>
      <c r="K249" s="110"/>
      <c r="L249" s="51">
        <v>100</v>
      </c>
      <c r="M249" s="51">
        <v>46</v>
      </c>
      <c r="N249" s="339"/>
    </row>
    <row r="250" spans="2:14" s="45" customFormat="1" ht="61.5" customHeight="1">
      <c r="B250" s="110" t="s">
        <v>1396</v>
      </c>
      <c r="C250" s="566">
        <v>426200</v>
      </c>
      <c r="D250" s="566"/>
      <c r="E250" s="560" t="s">
        <v>749</v>
      </c>
      <c r="F250" s="560"/>
      <c r="G250" s="569"/>
      <c r="H250" s="569"/>
      <c r="I250" s="569"/>
      <c r="J250" s="569"/>
      <c r="K250" s="110"/>
      <c r="L250" s="51"/>
      <c r="M250" s="51"/>
      <c r="N250" s="339"/>
    </row>
    <row r="251" spans="2:14" s="45" customFormat="1" ht="61.5" customHeight="1">
      <c r="B251" s="110" t="s">
        <v>1397</v>
      </c>
      <c r="C251" s="566">
        <v>426300</v>
      </c>
      <c r="D251" s="566"/>
      <c r="E251" s="560" t="s">
        <v>750</v>
      </c>
      <c r="F251" s="560"/>
      <c r="G251" s="569">
        <v>246</v>
      </c>
      <c r="H251" s="569"/>
      <c r="I251" s="569">
        <v>35</v>
      </c>
      <c r="J251" s="569"/>
      <c r="K251" s="110"/>
      <c r="L251" s="51">
        <v>35</v>
      </c>
      <c r="M251" s="51">
        <v>27</v>
      </c>
      <c r="N251" s="339"/>
    </row>
    <row r="252" spans="2:14" s="45" customFormat="1" ht="61.5" customHeight="1">
      <c r="B252" s="110" t="s">
        <v>1398</v>
      </c>
      <c r="C252" s="566">
        <v>426400</v>
      </c>
      <c r="D252" s="566"/>
      <c r="E252" s="560" t="s">
        <v>10</v>
      </c>
      <c r="F252" s="560"/>
      <c r="G252" s="569">
        <v>310</v>
      </c>
      <c r="H252" s="569"/>
      <c r="I252" s="569">
        <v>320</v>
      </c>
      <c r="J252" s="569"/>
      <c r="K252" s="110"/>
      <c r="L252" s="51">
        <v>120</v>
      </c>
      <c r="M252" s="51">
        <v>124</v>
      </c>
      <c r="N252" s="339">
        <f t="shared" si="1"/>
        <v>38.75</v>
      </c>
    </row>
    <row r="253" spans="2:14" s="45" customFormat="1" ht="61.5" customHeight="1">
      <c r="B253" s="110" t="s">
        <v>1399</v>
      </c>
      <c r="C253" s="566">
        <v>426500</v>
      </c>
      <c r="D253" s="566"/>
      <c r="E253" s="560" t="s">
        <v>751</v>
      </c>
      <c r="F253" s="560"/>
      <c r="G253" s="569"/>
      <c r="H253" s="569"/>
      <c r="I253" s="569"/>
      <c r="J253" s="569"/>
      <c r="K253" s="110"/>
      <c r="L253" s="51"/>
      <c r="M253" s="51"/>
      <c r="N253" s="344"/>
    </row>
    <row r="254" spans="2:14" s="45" customFormat="1" ht="61.5" customHeight="1">
      <c r="B254" s="110" t="s">
        <v>1400</v>
      </c>
      <c r="C254" s="566">
        <v>426600</v>
      </c>
      <c r="D254" s="566"/>
      <c r="E254" s="560" t="s">
        <v>752</v>
      </c>
      <c r="F254" s="560"/>
      <c r="G254" s="569"/>
      <c r="H254" s="569"/>
      <c r="I254" s="569"/>
      <c r="J254" s="569"/>
      <c r="K254" s="110"/>
      <c r="L254" s="51"/>
      <c r="M254" s="51"/>
      <c r="N254" s="344"/>
    </row>
    <row r="255" spans="2:14" s="45" customFormat="1" ht="61.5" customHeight="1">
      <c r="B255" s="110" t="s">
        <v>1401</v>
      </c>
      <c r="C255" s="566">
        <v>426700</v>
      </c>
      <c r="D255" s="566"/>
      <c r="E255" s="560" t="s">
        <v>753</v>
      </c>
      <c r="F255" s="560"/>
      <c r="G255" s="569"/>
      <c r="H255" s="569"/>
      <c r="I255" s="569"/>
      <c r="J255" s="569"/>
      <c r="K255" s="110"/>
      <c r="L255" s="51"/>
      <c r="M255" s="51"/>
      <c r="N255" s="344"/>
    </row>
    <row r="256" spans="2:14" s="45" customFormat="1" ht="61.5" customHeight="1">
      <c r="B256" s="110" t="s">
        <v>1402</v>
      </c>
      <c r="C256" s="566">
        <v>426800</v>
      </c>
      <c r="D256" s="566"/>
      <c r="E256" s="560" t="s">
        <v>754</v>
      </c>
      <c r="F256" s="560"/>
      <c r="G256" s="569">
        <v>9</v>
      </c>
      <c r="H256" s="569"/>
      <c r="I256" s="569">
        <v>10</v>
      </c>
      <c r="J256" s="569"/>
      <c r="K256" s="110"/>
      <c r="L256" s="51">
        <v>10</v>
      </c>
      <c r="M256" s="51"/>
      <c r="N256" s="344"/>
    </row>
    <row r="257" spans="2:14" s="45" customFormat="1" ht="61.5" customHeight="1">
      <c r="B257" s="110" t="s">
        <v>1403</v>
      </c>
      <c r="C257" s="566">
        <v>426900</v>
      </c>
      <c r="D257" s="566"/>
      <c r="E257" s="560" t="s">
        <v>11</v>
      </c>
      <c r="F257" s="560"/>
      <c r="G257" s="569">
        <v>263</v>
      </c>
      <c r="H257" s="569"/>
      <c r="I257" s="569">
        <v>500</v>
      </c>
      <c r="J257" s="569"/>
      <c r="K257" s="110"/>
      <c r="L257" s="51">
        <v>415</v>
      </c>
      <c r="M257" s="62">
        <v>32</v>
      </c>
      <c r="N257" s="344">
        <f>SUM(M257/I257*100)</f>
        <v>6.4</v>
      </c>
    </row>
    <row r="258" spans="2:14" s="45" customFormat="1" ht="61.5" customHeight="1">
      <c r="B258" s="569" t="s">
        <v>1591</v>
      </c>
      <c r="C258" s="572">
        <v>430000</v>
      </c>
      <c r="D258" s="572"/>
      <c r="E258" s="573" t="s">
        <v>755</v>
      </c>
      <c r="F258" s="574"/>
      <c r="G258" s="569"/>
      <c r="H258" s="569"/>
      <c r="I258" s="569"/>
      <c r="J258" s="569"/>
      <c r="K258" s="569"/>
      <c r="L258" s="556"/>
      <c r="M258" s="600"/>
      <c r="N258" s="344"/>
    </row>
    <row r="259" spans="2:14" s="45" customFormat="1" ht="61.5" customHeight="1">
      <c r="B259" s="569"/>
      <c r="C259" s="572"/>
      <c r="D259" s="572"/>
      <c r="E259" s="575"/>
      <c r="F259" s="576"/>
      <c r="G259" s="569"/>
      <c r="H259" s="569"/>
      <c r="I259" s="569"/>
      <c r="J259" s="569"/>
      <c r="K259" s="569"/>
      <c r="L259" s="557"/>
      <c r="M259" s="601"/>
      <c r="N259" s="599"/>
    </row>
    <row r="260" spans="2:14" s="45" customFormat="1" ht="61.5" customHeight="1">
      <c r="B260" s="569" t="s">
        <v>1592</v>
      </c>
      <c r="C260" s="572">
        <v>431000</v>
      </c>
      <c r="D260" s="572"/>
      <c r="E260" s="573" t="s">
        <v>756</v>
      </c>
      <c r="F260" s="574"/>
      <c r="G260" s="569"/>
      <c r="H260" s="569"/>
      <c r="I260" s="569"/>
      <c r="J260" s="569"/>
      <c r="K260" s="569"/>
      <c r="L260" s="556"/>
      <c r="M260" s="600"/>
      <c r="N260" s="599"/>
    </row>
    <row r="261" spans="2:14" s="45" customFormat="1" ht="61.5" customHeight="1">
      <c r="B261" s="569"/>
      <c r="C261" s="572"/>
      <c r="D261" s="572"/>
      <c r="E261" s="575"/>
      <c r="F261" s="576"/>
      <c r="G261" s="569"/>
      <c r="H261" s="569"/>
      <c r="I261" s="569"/>
      <c r="J261" s="569"/>
      <c r="K261" s="569"/>
      <c r="L261" s="557"/>
      <c r="M261" s="601"/>
      <c r="N261" s="345"/>
    </row>
    <row r="262" spans="2:14" s="45" customFormat="1" ht="61.5" customHeight="1">
      <c r="B262" s="110" t="s">
        <v>1404</v>
      </c>
      <c r="C262" s="566">
        <v>431100</v>
      </c>
      <c r="D262" s="566"/>
      <c r="E262" s="560" t="s">
        <v>41</v>
      </c>
      <c r="F262" s="560"/>
      <c r="G262" s="569"/>
      <c r="H262" s="569"/>
      <c r="I262" s="569"/>
      <c r="J262" s="569"/>
      <c r="K262" s="110"/>
      <c r="L262" s="51"/>
      <c r="M262" s="51"/>
      <c r="N262" s="339"/>
    </row>
    <row r="263" spans="2:14" s="45" customFormat="1" ht="61.5" customHeight="1">
      <c r="B263" s="110" t="s">
        <v>1405</v>
      </c>
      <c r="C263" s="566">
        <v>431200</v>
      </c>
      <c r="D263" s="566"/>
      <c r="E263" s="560" t="s">
        <v>757</v>
      </c>
      <c r="F263" s="560"/>
      <c r="G263" s="569"/>
      <c r="H263" s="569"/>
      <c r="I263" s="569"/>
      <c r="J263" s="569"/>
      <c r="K263" s="110"/>
      <c r="L263" s="51"/>
      <c r="M263" s="51"/>
      <c r="N263" s="339"/>
    </row>
    <row r="264" spans="2:14" s="45" customFormat="1" ht="61.5" customHeight="1">
      <c r="B264" s="110" t="s">
        <v>1406</v>
      </c>
      <c r="C264" s="566">
        <v>431300</v>
      </c>
      <c r="D264" s="566"/>
      <c r="E264" s="560" t="s">
        <v>758</v>
      </c>
      <c r="F264" s="560"/>
      <c r="G264" s="569"/>
      <c r="H264" s="569"/>
      <c r="I264" s="569"/>
      <c r="J264" s="569"/>
      <c r="K264" s="110"/>
      <c r="L264" s="51"/>
      <c r="M264" s="51"/>
      <c r="N264" s="339"/>
    </row>
    <row r="265" spans="2:14" s="45" customFormat="1" ht="61.5" customHeight="1">
      <c r="B265" s="110" t="s">
        <v>1593</v>
      </c>
      <c r="C265" s="572">
        <v>433000</v>
      </c>
      <c r="D265" s="572"/>
      <c r="E265" s="561" t="s">
        <v>759</v>
      </c>
      <c r="F265" s="561"/>
      <c r="G265" s="569"/>
      <c r="H265" s="569"/>
      <c r="I265" s="569"/>
      <c r="J265" s="569"/>
      <c r="K265" s="110"/>
      <c r="L265" s="51"/>
      <c r="M265" s="51"/>
      <c r="N265" s="339"/>
    </row>
    <row r="266" spans="2:14" s="45" customFormat="1" ht="61.5" customHeight="1">
      <c r="B266" s="110" t="s">
        <v>1407</v>
      </c>
      <c r="C266" s="566">
        <v>433100</v>
      </c>
      <c r="D266" s="566"/>
      <c r="E266" s="560" t="s">
        <v>53</v>
      </c>
      <c r="F266" s="560"/>
      <c r="G266" s="569"/>
      <c r="H266" s="569"/>
      <c r="I266" s="569"/>
      <c r="J266" s="569"/>
      <c r="K266" s="110"/>
      <c r="L266" s="51"/>
      <c r="M266" s="51"/>
      <c r="N266" s="339"/>
    </row>
    <row r="267" spans="2:14" s="45" customFormat="1" ht="61.5" customHeight="1">
      <c r="B267" s="110" t="s">
        <v>1594</v>
      </c>
      <c r="C267" s="572">
        <v>434000</v>
      </c>
      <c r="D267" s="572"/>
      <c r="E267" s="561" t="s">
        <v>760</v>
      </c>
      <c r="F267" s="561"/>
      <c r="G267" s="569"/>
      <c r="H267" s="569"/>
      <c r="I267" s="569"/>
      <c r="J267" s="569"/>
      <c r="K267" s="110"/>
      <c r="L267" s="51"/>
      <c r="M267" s="51"/>
      <c r="N267" s="339"/>
    </row>
    <row r="268" spans="2:14" s="45" customFormat="1" ht="61.5" customHeight="1">
      <c r="B268" s="110" t="s">
        <v>1408</v>
      </c>
      <c r="C268" s="566">
        <v>434100</v>
      </c>
      <c r="D268" s="566"/>
      <c r="E268" s="560" t="s">
        <v>761</v>
      </c>
      <c r="F268" s="560"/>
      <c r="G268" s="569"/>
      <c r="H268" s="569"/>
      <c r="I268" s="569"/>
      <c r="J268" s="569"/>
      <c r="K268" s="110"/>
      <c r="L268" s="51"/>
      <c r="M268" s="51"/>
      <c r="N268" s="339"/>
    </row>
    <row r="269" spans="2:14" s="45" customFormat="1" ht="61.5" customHeight="1">
      <c r="B269" s="110" t="s">
        <v>1409</v>
      </c>
      <c r="C269" s="566">
        <v>434200</v>
      </c>
      <c r="D269" s="566"/>
      <c r="E269" s="560" t="s">
        <v>762</v>
      </c>
      <c r="F269" s="560"/>
      <c r="G269" s="569"/>
      <c r="H269" s="569"/>
      <c r="I269" s="569"/>
      <c r="J269" s="569"/>
      <c r="K269" s="110"/>
      <c r="L269" s="51"/>
      <c r="M269" s="51"/>
      <c r="N269" s="342"/>
    </row>
    <row r="270" spans="2:14" s="45" customFormat="1" ht="61.5" customHeight="1">
      <c r="B270" s="110" t="s">
        <v>1410</v>
      </c>
      <c r="C270" s="566">
        <v>434300</v>
      </c>
      <c r="D270" s="566"/>
      <c r="E270" s="560" t="s">
        <v>62</v>
      </c>
      <c r="F270" s="560"/>
      <c r="G270" s="569"/>
      <c r="H270" s="569"/>
      <c r="I270" s="569"/>
      <c r="J270" s="569"/>
      <c r="K270" s="110"/>
      <c r="L270" s="51"/>
      <c r="M270" s="51"/>
      <c r="N270" s="339"/>
    </row>
    <row r="271" spans="2:14" s="45" customFormat="1" ht="61.5" customHeight="1">
      <c r="B271" s="110" t="s">
        <v>1595</v>
      </c>
      <c r="C271" s="572">
        <v>440000</v>
      </c>
      <c r="D271" s="572"/>
      <c r="E271" s="561" t="s">
        <v>763</v>
      </c>
      <c r="F271" s="561"/>
      <c r="G271" s="569"/>
      <c r="H271" s="569"/>
      <c r="I271" s="569"/>
      <c r="J271" s="569"/>
      <c r="K271" s="110"/>
      <c r="L271" s="51"/>
      <c r="M271" s="51"/>
      <c r="N271" s="339"/>
    </row>
    <row r="272" spans="2:14" s="45" customFormat="1" ht="61.5" customHeight="1">
      <c r="B272" s="110" t="s">
        <v>1596</v>
      </c>
      <c r="C272" s="572">
        <v>441000</v>
      </c>
      <c r="D272" s="572"/>
      <c r="E272" s="561" t="s">
        <v>764</v>
      </c>
      <c r="F272" s="561"/>
      <c r="G272" s="569"/>
      <c r="H272" s="569"/>
      <c r="I272" s="569"/>
      <c r="J272" s="569"/>
      <c r="K272" s="110"/>
      <c r="L272" s="51"/>
      <c r="M272" s="51"/>
      <c r="N272" s="339"/>
    </row>
    <row r="273" spans="2:14" s="45" customFormat="1" ht="61.5" customHeight="1">
      <c r="B273" s="110" t="s">
        <v>1411</v>
      </c>
      <c r="C273" s="566">
        <v>441100</v>
      </c>
      <c r="D273" s="566"/>
      <c r="E273" s="560" t="s">
        <v>765</v>
      </c>
      <c r="F273" s="560"/>
      <c r="G273" s="569"/>
      <c r="H273" s="569"/>
      <c r="I273" s="569"/>
      <c r="J273" s="569"/>
      <c r="K273" s="110"/>
      <c r="L273" s="51"/>
      <c r="M273" s="51"/>
      <c r="N273" s="339"/>
    </row>
    <row r="274" spans="2:14" s="45" customFormat="1" ht="61.5" customHeight="1">
      <c r="B274" s="110" t="s">
        <v>1412</v>
      </c>
      <c r="C274" s="566">
        <v>441200</v>
      </c>
      <c r="D274" s="566"/>
      <c r="E274" s="560" t="s">
        <v>766</v>
      </c>
      <c r="F274" s="560"/>
      <c r="G274" s="569"/>
      <c r="H274" s="569"/>
      <c r="I274" s="569"/>
      <c r="J274" s="569"/>
      <c r="K274" s="110"/>
      <c r="L274" s="51"/>
      <c r="M274" s="51"/>
      <c r="N274" s="342"/>
    </row>
    <row r="275" spans="2:14" s="45" customFormat="1" ht="61.5" customHeight="1">
      <c r="B275" s="110" t="s">
        <v>1413</v>
      </c>
      <c r="C275" s="566">
        <v>441300</v>
      </c>
      <c r="D275" s="566"/>
      <c r="E275" s="560" t="s">
        <v>767</v>
      </c>
      <c r="F275" s="560"/>
      <c r="G275" s="569"/>
      <c r="H275" s="569"/>
      <c r="I275" s="569"/>
      <c r="J275" s="569"/>
      <c r="K275" s="110"/>
      <c r="L275" s="51"/>
      <c r="M275" s="51"/>
      <c r="N275" s="339"/>
    </row>
    <row r="276" spans="2:14" s="45" customFormat="1" ht="61.5" customHeight="1">
      <c r="B276" s="110" t="s">
        <v>1414</v>
      </c>
      <c r="C276" s="566">
        <v>441400</v>
      </c>
      <c r="D276" s="566"/>
      <c r="E276" s="560" t="s">
        <v>768</v>
      </c>
      <c r="F276" s="560"/>
      <c r="G276" s="569"/>
      <c r="H276" s="569"/>
      <c r="I276" s="569"/>
      <c r="J276" s="569"/>
      <c r="K276" s="110"/>
      <c r="L276" s="51"/>
      <c r="M276" s="51"/>
      <c r="N276" s="339"/>
    </row>
    <row r="277" spans="2:14" s="45" customFormat="1" ht="61.5" customHeight="1">
      <c r="B277" s="110" t="s">
        <v>1415</v>
      </c>
      <c r="C277" s="566">
        <v>441500</v>
      </c>
      <c r="D277" s="566"/>
      <c r="E277" s="560" t="s">
        <v>769</v>
      </c>
      <c r="F277" s="560"/>
      <c r="G277" s="569"/>
      <c r="H277" s="569"/>
      <c r="I277" s="569"/>
      <c r="J277" s="569"/>
      <c r="K277" s="110"/>
      <c r="L277" s="51"/>
      <c r="M277" s="51"/>
      <c r="N277" s="339"/>
    </row>
    <row r="278" spans="2:14" s="45" customFormat="1" ht="61.5" customHeight="1">
      <c r="B278" s="110" t="s">
        <v>1416</v>
      </c>
      <c r="C278" s="566">
        <v>441600</v>
      </c>
      <c r="D278" s="566"/>
      <c r="E278" s="560" t="s">
        <v>770</v>
      </c>
      <c r="F278" s="560"/>
      <c r="G278" s="569"/>
      <c r="H278" s="569"/>
      <c r="I278" s="569"/>
      <c r="J278" s="569"/>
      <c r="K278" s="110"/>
      <c r="L278" s="51"/>
      <c r="M278" s="51"/>
      <c r="N278" s="339"/>
    </row>
    <row r="279" spans="2:14" s="45" customFormat="1" ht="61.5" customHeight="1">
      <c r="B279" s="110" t="s">
        <v>1417</v>
      </c>
      <c r="C279" s="566">
        <v>441700</v>
      </c>
      <c r="D279" s="566"/>
      <c r="E279" s="560" t="s">
        <v>771</v>
      </c>
      <c r="F279" s="560"/>
      <c r="G279" s="569"/>
      <c r="H279" s="569"/>
      <c r="I279" s="569"/>
      <c r="J279" s="569"/>
      <c r="K279" s="110"/>
      <c r="L279" s="51"/>
      <c r="M279" s="51"/>
      <c r="N279" s="339"/>
    </row>
    <row r="280" spans="2:14" s="45" customFormat="1" ht="61.5" customHeight="1">
      <c r="B280" s="110" t="s">
        <v>1418</v>
      </c>
      <c r="C280" s="566">
        <v>441800</v>
      </c>
      <c r="D280" s="566"/>
      <c r="E280" s="560" t="s">
        <v>772</v>
      </c>
      <c r="F280" s="560"/>
      <c r="G280" s="569"/>
      <c r="H280" s="569"/>
      <c r="I280" s="569"/>
      <c r="J280" s="569"/>
      <c r="K280" s="110"/>
      <c r="L280" s="51"/>
      <c r="M280" s="51"/>
      <c r="N280" s="339"/>
    </row>
    <row r="281" spans="2:14" s="45" customFormat="1" ht="61.5" customHeight="1">
      <c r="B281" s="110" t="s">
        <v>1597</v>
      </c>
      <c r="C281" s="572">
        <v>442000</v>
      </c>
      <c r="D281" s="572"/>
      <c r="E281" s="561" t="s">
        <v>773</v>
      </c>
      <c r="F281" s="561"/>
      <c r="G281" s="569"/>
      <c r="H281" s="569"/>
      <c r="I281" s="569"/>
      <c r="J281" s="569"/>
      <c r="K281" s="110"/>
      <c r="L281" s="51"/>
      <c r="M281" s="51"/>
      <c r="N281" s="339"/>
    </row>
    <row r="282" spans="2:14" s="45" customFormat="1" ht="61.5" customHeight="1">
      <c r="B282" s="110" t="s">
        <v>1419</v>
      </c>
      <c r="C282" s="566">
        <v>442100</v>
      </c>
      <c r="D282" s="566"/>
      <c r="E282" s="560" t="s">
        <v>774</v>
      </c>
      <c r="F282" s="560"/>
      <c r="G282" s="569"/>
      <c r="H282" s="569"/>
      <c r="I282" s="569"/>
      <c r="J282" s="569"/>
      <c r="K282" s="110"/>
      <c r="L282" s="51"/>
      <c r="M282" s="51"/>
      <c r="N282" s="339"/>
    </row>
    <row r="283" spans="2:14" s="45" customFormat="1" ht="61.5" customHeight="1">
      <c r="B283" s="110" t="s">
        <v>1420</v>
      </c>
      <c r="C283" s="566">
        <v>442200</v>
      </c>
      <c r="D283" s="566"/>
      <c r="E283" s="560" t="s">
        <v>775</v>
      </c>
      <c r="F283" s="560"/>
      <c r="G283" s="569"/>
      <c r="H283" s="569"/>
      <c r="I283" s="569"/>
      <c r="J283" s="569"/>
      <c r="K283" s="110"/>
      <c r="L283" s="51"/>
      <c r="M283" s="51"/>
      <c r="N283" s="342"/>
    </row>
    <row r="284" spans="2:14" s="45" customFormat="1" ht="61.5" customHeight="1">
      <c r="B284" s="110" t="s">
        <v>1421</v>
      </c>
      <c r="C284" s="566">
        <v>442300</v>
      </c>
      <c r="D284" s="566"/>
      <c r="E284" s="560" t="s">
        <v>776</v>
      </c>
      <c r="F284" s="560"/>
      <c r="G284" s="569"/>
      <c r="H284" s="569"/>
      <c r="I284" s="569"/>
      <c r="J284" s="569"/>
      <c r="K284" s="110"/>
      <c r="L284" s="51"/>
      <c r="M284" s="51"/>
      <c r="N284" s="339"/>
    </row>
    <row r="285" spans="2:14" s="45" customFormat="1" ht="61.5" customHeight="1">
      <c r="B285" s="110" t="s">
        <v>1422</v>
      </c>
      <c r="C285" s="566">
        <v>442400</v>
      </c>
      <c r="D285" s="566"/>
      <c r="E285" s="560" t="s">
        <v>777</v>
      </c>
      <c r="F285" s="560"/>
      <c r="G285" s="569"/>
      <c r="H285" s="569"/>
      <c r="I285" s="569"/>
      <c r="J285" s="569"/>
      <c r="K285" s="110"/>
      <c r="L285" s="51"/>
      <c r="M285" s="51"/>
      <c r="N285" s="339"/>
    </row>
    <row r="286" spans="2:14" s="45" customFormat="1" ht="61.5" customHeight="1">
      <c r="B286" s="110" t="s">
        <v>1423</v>
      </c>
      <c r="C286" s="566">
        <v>442500</v>
      </c>
      <c r="D286" s="566"/>
      <c r="E286" s="560" t="s">
        <v>778</v>
      </c>
      <c r="F286" s="560"/>
      <c r="G286" s="569"/>
      <c r="H286" s="569"/>
      <c r="I286" s="569"/>
      <c r="J286" s="569"/>
      <c r="K286" s="110"/>
      <c r="L286" s="51"/>
      <c r="M286" s="51"/>
      <c r="N286" s="339"/>
    </row>
    <row r="287" spans="2:14" s="45" customFormat="1" ht="61.5" customHeight="1">
      <c r="B287" s="110" t="s">
        <v>1424</v>
      </c>
      <c r="C287" s="566">
        <v>442600</v>
      </c>
      <c r="D287" s="566"/>
      <c r="E287" s="560" t="s">
        <v>779</v>
      </c>
      <c r="F287" s="560"/>
      <c r="G287" s="569"/>
      <c r="H287" s="569"/>
      <c r="I287" s="569"/>
      <c r="J287" s="569"/>
      <c r="K287" s="110"/>
      <c r="L287" s="51"/>
      <c r="M287" s="51"/>
      <c r="N287" s="339"/>
    </row>
    <row r="288" spans="2:14" s="45" customFormat="1" ht="61.5" customHeight="1">
      <c r="B288" s="110" t="s">
        <v>1598</v>
      </c>
      <c r="C288" s="572">
        <v>443000</v>
      </c>
      <c r="D288" s="572"/>
      <c r="E288" s="561" t="s">
        <v>780</v>
      </c>
      <c r="F288" s="561"/>
      <c r="G288" s="569"/>
      <c r="H288" s="569"/>
      <c r="I288" s="569"/>
      <c r="J288" s="569"/>
      <c r="K288" s="110"/>
      <c r="L288" s="51"/>
      <c r="M288" s="51"/>
      <c r="N288" s="339"/>
    </row>
    <row r="289" spans="2:14" s="45" customFormat="1" ht="61.5" customHeight="1">
      <c r="B289" s="110" t="s">
        <v>1425</v>
      </c>
      <c r="C289" s="566">
        <v>443100</v>
      </c>
      <c r="D289" s="566"/>
      <c r="E289" s="560" t="s">
        <v>781</v>
      </c>
      <c r="F289" s="560"/>
      <c r="G289" s="569"/>
      <c r="H289" s="569"/>
      <c r="I289" s="569"/>
      <c r="J289" s="569"/>
      <c r="K289" s="110"/>
      <c r="L289" s="51"/>
      <c r="M289" s="51"/>
      <c r="N289" s="344"/>
    </row>
    <row r="290" spans="2:14" s="45" customFormat="1" ht="61.5" customHeight="1">
      <c r="B290" s="569" t="s">
        <v>1599</v>
      </c>
      <c r="C290" s="572">
        <v>444000</v>
      </c>
      <c r="D290" s="572"/>
      <c r="E290" s="602" t="s">
        <v>782</v>
      </c>
      <c r="F290" s="602"/>
      <c r="G290" s="569"/>
      <c r="H290" s="569"/>
      <c r="I290" s="569"/>
      <c r="J290" s="569"/>
      <c r="K290" s="569"/>
      <c r="L290" s="556"/>
      <c r="M290" s="600"/>
      <c r="N290" s="344"/>
    </row>
    <row r="291" spans="2:14" s="45" customFormat="1" ht="61.5" customHeight="1">
      <c r="B291" s="569"/>
      <c r="C291" s="572"/>
      <c r="D291" s="572"/>
      <c r="E291" s="602"/>
      <c r="F291" s="602"/>
      <c r="G291" s="569"/>
      <c r="H291" s="569"/>
      <c r="I291" s="569"/>
      <c r="J291" s="569"/>
      <c r="K291" s="569"/>
      <c r="L291" s="557"/>
      <c r="M291" s="601"/>
      <c r="N291" s="343"/>
    </row>
    <row r="292" spans="2:14" s="45" customFormat="1" ht="61.5" customHeight="1">
      <c r="B292" s="110" t="s">
        <v>1426</v>
      </c>
      <c r="C292" s="566">
        <v>444100</v>
      </c>
      <c r="D292" s="566"/>
      <c r="E292" s="560" t="s">
        <v>783</v>
      </c>
      <c r="F292" s="560"/>
      <c r="G292" s="569"/>
      <c r="H292" s="569"/>
      <c r="I292" s="569"/>
      <c r="J292" s="569"/>
      <c r="K292" s="110"/>
      <c r="L292" s="51"/>
      <c r="M292" s="51"/>
      <c r="N292" s="345"/>
    </row>
    <row r="293" spans="2:14" s="45" customFormat="1" ht="61.5" customHeight="1">
      <c r="B293" s="110" t="s">
        <v>1427</v>
      </c>
      <c r="C293" s="566">
        <v>444200</v>
      </c>
      <c r="D293" s="566"/>
      <c r="E293" s="560" t="s">
        <v>784</v>
      </c>
      <c r="F293" s="560"/>
      <c r="G293" s="569"/>
      <c r="H293" s="569"/>
      <c r="I293" s="569"/>
      <c r="J293" s="569"/>
      <c r="K293" s="110"/>
      <c r="L293" s="51"/>
      <c r="M293" s="51"/>
      <c r="N293" s="339"/>
    </row>
    <row r="294" spans="2:14" s="45" customFormat="1" ht="61.5" customHeight="1">
      <c r="B294" s="110" t="s">
        <v>1428</v>
      </c>
      <c r="C294" s="566">
        <v>444300</v>
      </c>
      <c r="D294" s="566"/>
      <c r="E294" s="560" t="s">
        <v>785</v>
      </c>
      <c r="F294" s="560"/>
      <c r="G294" s="569"/>
      <c r="H294" s="569"/>
      <c r="I294" s="569"/>
      <c r="J294" s="569"/>
      <c r="K294" s="110"/>
      <c r="L294" s="51"/>
      <c r="M294" s="51"/>
      <c r="N294" s="342"/>
    </row>
    <row r="295" spans="2:14" s="45" customFormat="1" ht="61.5" customHeight="1">
      <c r="B295" s="110" t="s">
        <v>1600</v>
      </c>
      <c r="C295" s="572">
        <v>450000</v>
      </c>
      <c r="D295" s="572"/>
      <c r="E295" s="561" t="s">
        <v>786</v>
      </c>
      <c r="F295" s="561"/>
      <c r="G295" s="569"/>
      <c r="H295" s="569"/>
      <c r="I295" s="569"/>
      <c r="J295" s="569"/>
      <c r="K295" s="110"/>
      <c r="L295" s="51"/>
      <c r="M295" s="51"/>
      <c r="N295" s="344"/>
    </row>
    <row r="296" spans="2:14" s="45" customFormat="1" ht="61.5" customHeight="1">
      <c r="B296" s="569" t="s">
        <v>1601</v>
      </c>
      <c r="C296" s="572">
        <v>451000</v>
      </c>
      <c r="D296" s="572"/>
      <c r="E296" s="561" t="s">
        <v>787</v>
      </c>
      <c r="F296" s="561"/>
      <c r="G296" s="569"/>
      <c r="H296" s="569"/>
      <c r="I296" s="569"/>
      <c r="J296" s="569"/>
      <c r="K296" s="569"/>
      <c r="L296" s="556"/>
      <c r="M296" s="600"/>
      <c r="N296" s="344"/>
    </row>
    <row r="297" spans="2:14" s="45" customFormat="1" ht="61.5" customHeight="1">
      <c r="B297" s="569"/>
      <c r="C297" s="572"/>
      <c r="D297" s="572"/>
      <c r="E297" s="561" t="s">
        <v>788</v>
      </c>
      <c r="F297" s="561"/>
      <c r="G297" s="569"/>
      <c r="H297" s="569"/>
      <c r="I297" s="569"/>
      <c r="J297" s="569"/>
      <c r="K297" s="569"/>
      <c r="L297" s="557"/>
      <c r="M297" s="601"/>
      <c r="N297" s="345"/>
    </row>
    <row r="298" spans="2:14" s="45" customFormat="1" ht="61.5" customHeight="1">
      <c r="B298" s="110" t="s">
        <v>1429</v>
      </c>
      <c r="C298" s="566">
        <v>451100</v>
      </c>
      <c r="D298" s="566"/>
      <c r="E298" s="560" t="s">
        <v>789</v>
      </c>
      <c r="F298" s="560"/>
      <c r="G298" s="569"/>
      <c r="H298" s="569"/>
      <c r="I298" s="569"/>
      <c r="J298" s="569"/>
      <c r="K298" s="110"/>
      <c r="L298" s="51"/>
      <c r="M298" s="51"/>
      <c r="N298" s="345"/>
    </row>
    <row r="299" spans="2:14" s="45" customFormat="1" ht="61.5" customHeight="1">
      <c r="B299" s="110" t="s">
        <v>1430</v>
      </c>
      <c r="C299" s="566">
        <v>451200</v>
      </c>
      <c r="D299" s="566"/>
      <c r="E299" s="560" t="s">
        <v>790</v>
      </c>
      <c r="F299" s="560"/>
      <c r="G299" s="569"/>
      <c r="H299" s="569"/>
      <c r="I299" s="569"/>
      <c r="J299" s="569"/>
      <c r="K299" s="110"/>
      <c r="L299" s="51"/>
      <c r="M299" s="51"/>
      <c r="N299" s="339"/>
    </row>
    <row r="300" spans="2:14" s="45" customFormat="1" ht="61.5" customHeight="1">
      <c r="B300" s="110" t="s">
        <v>1602</v>
      </c>
      <c r="C300" s="572">
        <v>452000</v>
      </c>
      <c r="D300" s="572"/>
      <c r="E300" s="561" t="s">
        <v>791</v>
      </c>
      <c r="F300" s="561"/>
      <c r="G300" s="569"/>
      <c r="H300" s="569"/>
      <c r="I300" s="569"/>
      <c r="J300" s="569"/>
      <c r="K300" s="110"/>
      <c r="L300" s="51"/>
      <c r="M300" s="51"/>
      <c r="N300" s="339"/>
    </row>
    <row r="301" spans="2:14" s="45" customFormat="1" ht="61.5" customHeight="1">
      <c r="B301" s="110" t="s">
        <v>1431</v>
      </c>
      <c r="C301" s="566">
        <v>452100</v>
      </c>
      <c r="D301" s="566"/>
      <c r="E301" s="560" t="s">
        <v>792</v>
      </c>
      <c r="F301" s="560"/>
      <c r="G301" s="569"/>
      <c r="H301" s="569"/>
      <c r="I301" s="569"/>
      <c r="J301" s="569"/>
      <c r="K301" s="110"/>
      <c r="L301" s="51"/>
      <c r="M301" s="51"/>
      <c r="N301" s="339"/>
    </row>
    <row r="302" spans="2:14" s="45" customFormat="1" ht="61.5" customHeight="1">
      <c r="B302" s="110" t="s">
        <v>1432</v>
      </c>
      <c r="C302" s="566">
        <v>452200</v>
      </c>
      <c r="D302" s="566"/>
      <c r="E302" s="560" t="s">
        <v>793</v>
      </c>
      <c r="F302" s="560"/>
      <c r="G302" s="569"/>
      <c r="H302" s="569"/>
      <c r="I302" s="569"/>
      <c r="J302" s="569"/>
      <c r="K302" s="110"/>
      <c r="L302" s="51"/>
      <c r="M302" s="51"/>
      <c r="N302" s="339"/>
    </row>
    <row r="303" spans="2:14" s="45" customFormat="1" ht="61.5" customHeight="1">
      <c r="B303" s="110" t="s">
        <v>1603</v>
      </c>
      <c r="C303" s="572">
        <v>453000</v>
      </c>
      <c r="D303" s="572"/>
      <c r="E303" s="561" t="s">
        <v>794</v>
      </c>
      <c r="F303" s="561"/>
      <c r="G303" s="569"/>
      <c r="H303" s="569"/>
      <c r="I303" s="569"/>
      <c r="J303" s="569"/>
      <c r="K303" s="110"/>
      <c r="L303" s="51"/>
      <c r="M303" s="51"/>
      <c r="N303" s="339"/>
    </row>
    <row r="304" spans="2:14" s="45" customFormat="1" ht="61.5" customHeight="1">
      <c r="B304" s="110" t="s">
        <v>1433</v>
      </c>
      <c r="C304" s="566">
        <v>453100</v>
      </c>
      <c r="D304" s="566"/>
      <c r="E304" s="560" t="s">
        <v>795</v>
      </c>
      <c r="F304" s="560"/>
      <c r="G304" s="569"/>
      <c r="H304" s="569"/>
      <c r="I304" s="569"/>
      <c r="J304" s="569"/>
      <c r="K304" s="110"/>
      <c r="L304" s="51"/>
      <c r="M304" s="51"/>
      <c r="N304" s="344"/>
    </row>
    <row r="305" spans="2:14" s="45" customFormat="1" ht="61.5" customHeight="1">
      <c r="B305" s="110" t="s">
        <v>1434</v>
      </c>
      <c r="C305" s="566">
        <v>453200</v>
      </c>
      <c r="D305" s="566"/>
      <c r="E305" s="560" t="s">
        <v>796</v>
      </c>
      <c r="F305" s="560"/>
      <c r="G305" s="569"/>
      <c r="H305" s="569"/>
      <c r="I305" s="569"/>
      <c r="J305" s="569"/>
      <c r="K305" s="110"/>
      <c r="L305" s="51"/>
      <c r="M305" s="51"/>
      <c r="N305" s="344"/>
    </row>
    <row r="306" spans="2:14" s="45" customFormat="1" ht="61.5" customHeight="1">
      <c r="B306" s="569" t="s">
        <v>1604</v>
      </c>
      <c r="C306" s="572">
        <v>454000</v>
      </c>
      <c r="D306" s="572"/>
      <c r="E306" s="561" t="s">
        <v>797</v>
      </c>
      <c r="F306" s="561"/>
      <c r="G306" s="569"/>
      <c r="H306" s="569"/>
      <c r="I306" s="569"/>
      <c r="J306" s="569"/>
      <c r="K306" s="569"/>
      <c r="L306" s="556"/>
      <c r="M306" s="556"/>
      <c r="N306" s="558"/>
    </row>
    <row r="307" spans="2:14" s="45" customFormat="1" ht="61.5" customHeight="1">
      <c r="B307" s="569"/>
      <c r="C307" s="572"/>
      <c r="D307" s="572"/>
      <c r="E307" s="561" t="s">
        <v>798</v>
      </c>
      <c r="F307" s="561"/>
      <c r="G307" s="569"/>
      <c r="H307" s="569"/>
      <c r="I307" s="569"/>
      <c r="J307" s="569"/>
      <c r="K307" s="569"/>
      <c r="L307" s="557"/>
      <c r="M307" s="557"/>
      <c r="N307" s="559"/>
    </row>
    <row r="308" spans="2:14" s="45" customFormat="1" ht="61.5" customHeight="1">
      <c r="B308" s="110" t="s">
        <v>1435</v>
      </c>
      <c r="C308" s="566">
        <v>454100</v>
      </c>
      <c r="D308" s="566"/>
      <c r="E308" s="560" t="s">
        <v>799</v>
      </c>
      <c r="F308" s="560"/>
      <c r="G308" s="569"/>
      <c r="H308" s="569"/>
      <c r="I308" s="569"/>
      <c r="J308" s="569"/>
      <c r="K308" s="110"/>
      <c r="L308" s="51"/>
      <c r="M308" s="51"/>
      <c r="N308" s="348"/>
    </row>
    <row r="309" spans="2:14" s="45" customFormat="1" ht="61.5" customHeight="1">
      <c r="B309" s="110" t="s">
        <v>1436</v>
      </c>
      <c r="C309" s="566">
        <v>454200</v>
      </c>
      <c r="D309" s="566"/>
      <c r="E309" s="560" t="s">
        <v>800</v>
      </c>
      <c r="F309" s="560"/>
      <c r="G309" s="569"/>
      <c r="H309" s="569"/>
      <c r="I309" s="569"/>
      <c r="J309" s="569"/>
      <c r="K309" s="110"/>
      <c r="L309" s="51"/>
      <c r="M309" s="51"/>
      <c r="N309" s="349"/>
    </row>
    <row r="310" spans="2:14" s="45" customFormat="1" ht="61.5" customHeight="1">
      <c r="B310" s="569" t="s">
        <v>1605</v>
      </c>
      <c r="C310" s="572">
        <v>460000</v>
      </c>
      <c r="D310" s="572"/>
      <c r="E310" s="561" t="s">
        <v>801</v>
      </c>
      <c r="F310" s="561"/>
      <c r="G310" s="550">
        <v>1035</v>
      </c>
      <c r="H310" s="550"/>
      <c r="I310" s="550">
        <v>1400</v>
      </c>
      <c r="J310" s="550"/>
      <c r="K310" s="550"/>
      <c r="L310" s="597">
        <v>675</v>
      </c>
      <c r="M310" s="597">
        <v>624</v>
      </c>
      <c r="N310" s="567">
        <f>SUM(M310/I310*100)</f>
        <v>44.57142857142857</v>
      </c>
    </row>
    <row r="311" spans="2:14" s="45" customFormat="1" ht="61.5" customHeight="1">
      <c r="B311" s="569"/>
      <c r="C311" s="572"/>
      <c r="D311" s="572"/>
      <c r="E311" s="561" t="s">
        <v>802</v>
      </c>
      <c r="F311" s="561"/>
      <c r="G311" s="550"/>
      <c r="H311" s="550"/>
      <c r="I311" s="550"/>
      <c r="J311" s="550"/>
      <c r="K311" s="550"/>
      <c r="L311" s="598"/>
      <c r="M311" s="598"/>
      <c r="N311" s="568"/>
    </row>
    <row r="312" spans="2:14" s="45" customFormat="1" ht="61.5" customHeight="1">
      <c r="B312" s="110" t="s">
        <v>1606</v>
      </c>
      <c r="C312" s="572">
        <v>461000</v>
      </c>
      <c r="D312" s="572"/>
      <c r="E312" s="561" t="s">
        <v>803</v>
      </c>
      <c r="F312" s="561"/>
      <c r="G312" s="569"/>
      <c r="H312" s="569"/>
      <c r="I312" s="569"/>
      <c r="J312" s="569"/>
      <c r="K312" s="110"/>
      <c r="L312" s="51"/>
      <c r="M312" s="51"/>
      <c r="N312" s="339"/>
    </row>
    <row r="313" spans="2:14" s="45" customFormat="1" ht="61.5" customHeight="1">
      <c r="B313" s="110" t="s">
        <v>1437</v>
      </c>
      <c r="C313" s="566">
        <v>461100</v>
      </c>
      <c r="D313" s="566"/>
      <c r="E313" s="560" t="s">
        <v>804</v>
      </c>
      <c r="F313" s="560"/>
      <c r="G313" s="569"/>
      <c r="H313" s="569"/>
      <c r="I313" s="569"/>
      <c r="J313" s="569"/>
      <c r="K313" s="110"/>
      <c r="L313" s="51"/>
      <c r="M313" s="51"/>
      <c r="N313" s="339"/>
    </row>
    <row r="314" spans="2:14" s="45" customFormat="1" ht="61.5" customHeight="1">
      <c r="B314" s="110" t="s">
        <v>1438</v>
      </c>
      <c r="C314" s="566">
        <v>461200</v>
      </c>
      <c r="D314" s="566"/>
      <c r="E314" s="560" t="s">
        <v>805</v>
      </c>
      <c r="F314" s="560"/>
      <c r="G314" s="569"/>
      <c r="H314" s="569"/>
      <c r="I314" s="569"/>
      <c r="J314" s="569"/>
      <c r="K314" s="110"/>
      <c r="L314" s="51"/>
      <c r="M314" s="51"/>
      <c r="N314" s="339"/>
    </row>
    <row r="315" spans="2:14" s="45" customFormat="1" ht="61.5" customHeight="1">
      <c r="B315" s="110" t="s">
        <v>1607</v>
      </c>
      <c r="C315" s="572">
        <v>462000</v>
      </c>
      <c r="D315" s="572"/>
      <c r="E315" s="561" t="s">
        <v>806</v>
      </c>
      <c r="F315" s="561"/>
      <c r="G315" s="569"/>
      <c r="H315" s="569"/>
      <c r="I315" s="569"/>
      <c r="J315" s="569"/>
      <c r="K315" s="110"/>
      <c r="L315" s="51"/>
      <c r="M315" s="51"/>
      <c r="N315" s="339"/>
    </row>
    <row r="316" spans="2:14" s="45" customFormat="1" ht="61.5" customHeight="1">
      <c r="B316" s="110" t="s">
        <v>1439</v>
      </c>
      <c r="C316" s="566">
        <v>462100</v>
      </c>
      <c r="D316" s="566"/>
      <c r="E316" s="560" t="s">
        <v>807</v>
      </c>
      <c r="F316" s="560"/>
      <c r="G316" s="569"/>
      <c r="H316" s="569"/>
      <c r="I316" s="569"/>
      <c r="J316" s="569"/>
      <c r="K316" s="110"/>
      <c r="L316" s="51"/>
      <c r="M316" s="51"/>
      <c r="N316" s="339"/>
    </row>
    <row r="317" spans="2:14" s="45" customFormat="1" ht="61.5" customHeight="1">
      <c r="B317" s="110" t="s">
        <v>1440</v>
      </c>
      <c r="C317" s="566">
        <v>462200</v>
      </c>
      <c r="D317" s="566"/>
      <c r="E317" s="560" t="s">
        <v>808</v>
      </c>
      <c r="F317" s="560"/>
      <c r="G317" s="569"/>
      <c r="H317" s="569"/>
      <c r="I317" s="569"/>
      <c r="J317" s="569"/>
      <c r="K317" s="110"/>
      <c r="L317" s="51"/>
      <c r="M317" s="51"/>
      <c r="N317" s="339"/>
    </row>
    <row r="318" spans="2:14" s="45" customFormat="1" ht="61.5" customHeight="1">
      <c r="B318" s="110" t="s">
        <v>1608</v>
      </c>
      <c r="C318" s="572">
        <v>463000</v>
      </c>
      <c r="D318" s="572"/>
      <c r="E318" s="561" t="s">
        <v>809</v>
      </c>
      <c r="F318" s="561"/>
      <c r="G318" s="569"/>
      <c r="H318" s="569"/>
      <c r="I318" s="569"/>
      <c r="J318" s="569"/>
      <c r="K318" s="110"/>
      <c r="L318" s="51"/>
      <c r="M318" s="51"/>
      <c r="N318" s="339"/>
    </row>
    <row r="319" spans="2:14" s="45" customFormat="1" ht="61.5" customHeight="1">
      <c r="B319" s="110" t="s">
        <v>1441</v>
      </c>
      <c r="C319" s="566">
        <v>463100</v>
      </c>
      <c r="D319" s="566"/>
      <c r="E319" s="560" t="s">
        <v>810</v>
      </c>
      <c r="F319" s="560"/>
      <c r="G319" s="569"/>
      <c r="H319" s="569"/>
      <c r="I319" s="569"/>
      <c r="J319" s="569"/>
      <c r="K319" s="110"/>
      <c r="L319" s="51"/>
      <c r="M319" s="51"/>
      <c r="N319" s="339"/>
    </row>
    <row r="320" spans="2:14" s="45" customFormat="1" ht="61.5" customHeight="1">
      <c r="B320" s="110" t="s">
        <v>1442</v>
      </c>
      <c r="C320" s="566">
        <v>463200</v>
      </c>
      <c r="D320" s="566"/>
      <c r="E320" s="560" t="s">
        <v>811</v>
      </c>
      <c r="F320" s="560"/>
      <c r="G320" s="569"/>
      <c r="H320" s="569"/>
      <c r="I320" s="569"/>
      <c r="J320" s="569"/>
      <c r="K320" s="110"/>
      <c r="L320" s="51"/>
      <c r="M320" s="51"/>
      <c r="N320" s="344"/>
    </row>
    <row r="321" spans="2:14" s="45" customFormat="1" ht="61.5" customHeight="1">
      <c r="B321" s="569" t="s">
        <v>1609</v>
      </c>
      <c r="C321" s="572">
        <v>464000</v>
      </c>
      <c r="D321" s="572"/>
      <c r="E321" s="561" t="s">
        <v>812</v>
      </c>
      <c r="F321" s="561"/>
      <c r="G321" s="569"/>
      <c r="H321" s="569"/>
      <c r="I321" s="569"/>
      <c r="J321" s="569"/>
      <c r="K321" s="569"/>
      <c r="L321" s="556"/>
      <c r="M321" s="600"/>
      <c r="N321" s="344"/>
    </row>
    <row r="322" spans="2:14" s="45" customFormat="1" ht="61.5" customHeight="1">
      <c r="B322" s="569"/>
      <c r="C322" s="572"/>
      <c r="D322" s="572"/>
      <c r="E322" s="561" t="s">
        <v>813</v>
      </c>
      <c r="F322" s="561"/>
      <c r="G322" s="569"/>
      <c r="H322" s="569"/>
      <c r="I322" s="569"/>
      <c r="J322" s="569"/>
      <c r="K322" s="569"/>
      <c r="L322" s="557"/>
      <c r="M322" s="601"/>
      <c r="N322" s="345"/>
    </row>
    <row r="323" spans="2:14" s="45" customFormat="1" ht="61.5" customHeight="1">
      <c r="B323" s="110" t="s">
        <v>1443</v>
      </c>
      <c r="C323" s="566">
        <v>464100</v>
      </c>
      <c r="D323" s="566"/>
      <c r="E323" s="560" t="s">
        <v>814</v>
      </c>
      <c r="F323" s="560"/>
      <c r="G323" s="569"/>
      <c r="H323" s="569"/>
      <c r="I323" s="569"/>
      <c r="J323" s="569"/>
      <c r="K323" s="110"/>
      <c r="L323" s="51"/>
      <c r="M323" s="51"/>
      <c r="N323" s="345"/>
    </row>
    <row r="324" spans="2:14" s="45" customFormat="1" ht="61.5" customHeight="1">
      <c r="B324" s="110" t="s">
        <v>1444</v>
      </c>
      <c r="C324" s="566">
        <v>464200</v>
      </c>
      <c r="D324" s="566"/>
      <c r="E324" s="560" t="s">
        <v>815</v>
      </c>
      <c r="F324" s="560"/>
      <c r="G324" s="569"/>
      <c r="H324" s="569"/>
      <c r="I324" s="569"/>
      <c r="J324" s="569"/>
      <c r="K324" s="110"/>
      <c r="L324" s="51"/>
      <c r="M324" s="51"/>
      <c r="N324" s="344"/>
    </row>
    <row r="325" spans="2:14" s="45" customFormat="1" ht="61.5" customHeight="1">
      <c r="B325" s="569" t="s">
        <v>1610</v>
      </c>
      <c r="C325" s="572">
        <v>470000</v>
      </c>
      <c r="D325" s="572"/>
      <c r="E325" s="561" t="s">
        <v>816</v>
      </c>
      <c r="F325" s="561"/>
      <c r="G325" s="569"/>
      <c r="H325" s="569"/>
      <c r="I325" s="569"/>
      <c r="J325" s="569"/>
      <c r="K325" s="569"/>
      <c r="L325" s="556"/>
      <c r="M325" s="600"/>
      <c r="N325" s="344"/>
    </row>
    <row r="326" spans="2:14" s="45" customFormat="1" ht="61.5" customHeight="1">
      <c r="B326" s="569"/>
      <c r="C326" s="572"/>
      <c r="D326" s="572"/>
      <c r="E326" s="561" t="s">
        <v>817</v>
      </c>
      <c r="F326" s="561"/>
      <c r="G326" s="569"/>
      <c r="H326" s="569"/>
      <c r="I326" s="569"/>
      <c r="J326" s="569"/>
      <c r="K326" s="569"/>
      <c r="L326" s="557"/>
      <c r="M326" s="601"/>
      <c r="N326" s="345"/>
    </row>
    <row r="327" spans="2:14" s="45" customFormat="1" ht="61.5" customHeight="1">
      <c r="B327" s="110" t="s">
        <v>1611</v>
      </c>
      <c r="C327" s="572">
        <v>471000</v>
      </c>
      <c r="D327" s="572"/>
      <c r="E327" s="561" t="s">
        <v>818</v>
      </c>
      <c r="F327" s="561"/>
      <c r="G327" s="581"/>
      <c r="H327" s="581"/>
      <c r="I327" s="581"/>
      <c r="J327" s="581"/>
      <c r="K327" s="112"/>
      <c r="L327" s="113"/>
      <c r="M327" s="113"/>
      <c r="N327" s="345"/>
    </row>
    <row r="328" spans="2:14" s="45" customFormat="1" ht="61.5" customHeight="1">
      <c r="B328" s="110" t="s">
        <v>1445</v>
      </c>
      <c r="C328" s="566">
        <v>471100</v>
      </c>
      <c r="D328" s="566"/>
      <c r="E328" s="560" t="s">
        <v>819</v>
      </c>
      <c r="F328" s="560"/>
      <c r="G328" s="581"/>
      <c r="H328" s="581"/>
      <c r="I328" s="581"/>
      <c r="J328" s="581"/>
      <c r="K328" s="112"/>
      <c r="L328" s="113"/>
      <c r="M328" s="113"/>
      <c r="N328" s="339"/>
    </row>
    <row r="329" spans="2:14" s="45" customFormat="1" ht="61.5" customHeight="1">
      <c r="B329" s="110" t="s">
        <v>1446</v>
      </c>
      <c r="C329" s="566">
        <v>471200</v>
      </c>
      <c r="D329" s="566"/>
      <c r="E329" s="560" t="s">
        <v>820</v>
      </c>
      <c r="F329" s="560"/>
      <c r="G329" s="581"/>
      <c r="H329" s="581"/>
      <c r="I329" s="581"/>
      <c r="J329" s="581"/>
      <c r="K329" s="112"/>
      <c r="L329" s="113"/>
      <c r="M329" s="113"/>
      <c r="N329" s="339"/>
    </row>
    <row r="330" spans="2:14" s="45" customFormat="1" ht="61.5" customHeight="1">
      <c r="B330" s="110" t="s">
        <v>1447</v>
      </c>
      <c r="C330" s="566">
        <v>471900</v>
      </c>
      <c r="D330" s="566"/>
      <c r="E330" s="560" t="s">
        <v>821</v>
      </c>
      <c r="F330" s="560"/>
      <c r="G330" s="581"/>
      <c r="H330" s="581"/>
      <c r="I330" s="581"/>
      <c r="J330" s="581"/>
      <c r="K330" s="112"/>
      <c r="L330" s="113"/>
      <c r="M330" s="113"/>
      <c r="N330" s="339"/>
    </row>
    <row r="331" spans="2:14" s="45" customFormat="1" ht="61.5" customHeight="1">
      <c r="B331" s="110" t="s">
        <v>1448</v>
      </c>
      <c r="C331" s="572">
        <v>472000</v>
      </c>
      <c r="D331" s="572"/>
      <c r="E331" s="561" t="s">
        <v>822</v>
      </c>
      <c r="F331" s="561"/>
      <c r="G331" s="581"/>
      <c r="H331" s="581"/>
      <c r="I331" s="581"/>
      <c r="J331" s="581"/>
      <c r="K331" s="112"/>
      <c r="L331" s="113"/>
      <c r="M331" s="113"/>
      <c r="N331" s="339"/>
    </row>
    <row r="332" spans="2:14" s="45" customFormat="1" ht="61.5" customHeight="1">
      <c r="B332" s="110" t="s">
        <v>1449</v>
      </c>
      <c r="C332" s="569">
        <v>472100</v>
      </c>
      <c r="D332" s="569"/>
      <c r="E332" s="560" t="s">
        <v>823</v>
      </c>
      <c r="F332" s="560"/>
      <c r="G332" s="581"/>
      <c r="H332" s="581"/>
      <c r="I332" s="581"/>
      <c r="J332" s="581"/>
      <c r="K332" s="112"/>
      <c r="L332" s="113"/>
      <c r="M332" s="113"/>
      <c r="N332" s="339"/>
    </row>
    <row r="333" spans="2:14" s="45" customFormat="1" ht="61.5" customHeight="1">
      <c r="B333" s="110" t="s">
        <v>1450</v>
      </c>
      <c r="C333" s="566">
        <v>472200</v>
      </c>
      <c r="D333" s="566"/>
      <c r="E333" s="560" t="s">
        <v>824</v>
      </c>
      <c r="F333" s="560"/>
      <c r="G333" s="581"/>
      <c r="H333" s="581"/>
      <c r="I333" s="581"/>
      <c r="J333" s="581"/>
      <c r="K333" s="112"/>
      <c r="L333" s="113"/>
      <c r="M333" s="113"/>
      <c r="N333" s="339"/>
    </row>
    <row r="334" spans="2:14" s="45" customFormat="1" ht="61.5" customHeight="1">
      <c r="B334" s="110" t="s">
        <v>1451</v>
      </c>
      <c r="C334" s="566">
        <v>472300</v>
      </c>
      <c r="D334" s="566"/>
      <c r="E334" s="560" t="s">
        <v>825</v>
      </c>
      <c r="F334" s="560"/>
      <c r="G334" s="581"/>
      <c r="H334" s="581"/>
      <c r="I334" s="581"/>
      <c r="J334" s="581"/>
      <c r="K334" s="112"/>
      <c r="L334" s="113"/>
      <c r="M334" s="113"/>
      <c r="N334" s="339"/>
    </row>
    <row r="335" spans="2:14" s="45" customFormat="1" ht="61.5" customHeight="1">
      <c r="B335" s="110" t="s">
        <v>1452</v>
      </c>
      <c r="C335" s="566">
        <v>472400</v>
      </c>
      <c r="D335" s="566"/>
      <c r="E335" s="560" t="s">
        <v>826</v>
      </c>
      <c r="F335" s="560"/>
      <c r="G335" s="581"/>
      <c r="H335" s="581"/>
      <c r="I335" s="581"/>
      <c r="J335" s="581"/>
      <c r="K335" s="112"/>
      <c r="L335" s="113"/>
      <c r="M335" s="113"/>
      <c r="N335" s="339"/>
    </row>
    <row r="336" spans="2:14" s="45" customFormat="1" ht="61.5" customHeight="1">
      <c r="B336" s="110" t="s">
        <v>1453</v>
      </c>
      <c r="C336" s="566">
        <v>472500</v>
      </c>
      <c r="D336" s="566"/>
      <c r="E336" s="560" t="s">
        <v>827</v>
      </c>
      <c r="F336" s="560"/>
      <c r="G336" s="581"/>
      <c r="H336" s="581"/>
      <c r="I336" s="581"/>
      <c r="J336" s="581"/>
      <c r="K336" s="112"/>
      <c r="L336" s="113"/>
      <c r="M336" s="113"/>
      <c r="N336" s="339"/>
    </row>
    <row r="337" spans="2:14" s="45" customFormat="1" ht="61.5" customHeight="1">
      <c r="B337" s="110" t="s">
        <v>1612</v>
      </c>
      <c r="C337" s="566">
        <v>472600</v>
      </c>
      <c r="D337" s="566"/>
      <c r="E337" s="560" t="s">
        <v>828</v>
      </c>
      <c r="F337" s="560"/>
      <c r="G337" s="581"/>
      <c r="H337" s="581"/>
      <c r="I337" s="581"/>
      <c r="J337" s="581"/>
      <c r="K337" s="112"/>
      <c r="L337" s="113"/>
      <c r="M337" s="113"/>
      <c r="N337" s="339"/>
    </row>
    <row r="338" spans="2:14" s="45" customFormat="1" ht="61.5" customHeight="1">
      <c r="B338" s="110" t="s">
        <v>1613</v>
      </c>
      <c r="C338" s="566">
        <v>472700</v>
      </c>
      <c r="D338" s="566"/>
      <c r="E338" s="560" t="s">
        <v>829</v>
      </c>
      <c r="F338" s="560"/>
      <c r="G338" s="581"/>
      <c r="H338" s="581"/>
      <c r="I338" s="581"/>
      <c r="J338" s="581"/>
      <c r="K338" s="112"/>
      <c r="L338" s="113"/>
      <c r="M338" s="113"/>
      <c r="N338" s="339"/>
    </row>
    <row r="339" spans="2:14" s="45" customFormat="1" ht="61.5" customHeight="1">
      <c r="B339" s="110" t="s">
        <v>1454</v>
      </c>
      <c r="C339" s="566">
        <v>472800</v>
      </c>
      <c r="D339" s="566"/>
      <c r="E339" s="560" t="s">
        <v>830</v>
      </c>
      <c r="F339" s="560"/>
      <c r="G339" s="581"/>
      <c r="H339" s="581"/>
      <c r="I339" s="581"/>
      <c r="J339" s="581"/>
      <c r="K339" s="112"/>
      <c r="L339" s="113"/>
      <c r="M339" s="113"/>
      <c r="N339" s="344"/>
    </row>
    <row r="340" spans="2:14" s="45" customFormat="1" ht="61.5" customHeight="1">
      <c r="B340" s="110" t="s">
        <v>1455</v>
      </c>
      <c r="C340" s="566">
        <v>472900</v>
      </c>
      <c r="D340" s="566"/>
      <c r="E340" s="560" t="s">
        <v>831</v>
      </c>
      <c r="F340" s="560"/>
      <c r="G340" s="581"/>
      <c r="H340" s="581"/>
      <c r="I340" s="581"/>
      <c r="J340" s="581"/>
      <c r="K340" s="112"/>
      <c r="L340" s="113"/>
      <c r="M340" s="114"/>
      <c r="N340" s="344"/>
    </row>
    <row r="341" spans="2:14" s="45" customFormat="1" ht="61.5" customHeight="1">
      <c r="B341" s="569" t="s">
        <v>1614</v>
      </c>
      <c r="C341" s="572">
        <v>480000</v>
      </c>
      <c r="D341" s="572"/>
      <c r="E341" s="561" t="s">
        <v>832</v>
      </c>
      <c r="F341" s="561"/>
      <c r="G341" s="551">
        <v>201</v>
      </c>
      <c r="H341" s="551"/>
      <c r="I341" s="551">
        <f>SUM(I346)</f>
        <v>125</v>
      </c>
      <c r="J341" s="551"/>
      <c r="K341" s="551">
        <f>SUM(K346)</f>
        <v>34</v>
      </c>
      <c r="L341" s="551"/>
      <c r="M341" s="603">
        <f>SUM(M346+M356)</f>
        <v>25</v>
      </c>
      <c r="N341" s="344">
        <f>SUM(M341/I341*100)</f>
        <v>20</v>
      </c>
    </row>
    <row r="342" spans="2:14" s="45" customFormat="1" ht="61.5" customHeight="1">
      <c r="B342" s="569"/>
      <c r="C342" s="572"/>
      <c r="D342" s="572"/>
      <c r="E342" s="561" t="s">
        <v>833</v>
      </c>
      <c r="F342" s="561"/>
      <c r="G342" s="551"/>
      <c r="H342" s="551"/>
      <c r="I342" s="551"/>
      <c r="J342" s="551"/>
      <c r="K342" s="551"/>
      <c r="L342" s="551"/>
      <c r="M342" s="604"/>
      <c r="N342" s="599"/>
    </row>
    <row r="343" spans="2:14" s="45" customFormat="1" ht="61.5" customHeight="1">
      <c r="B343" s="110" t="s">
        <v>1456</v>
      </c>
      <c r="C343" s="572">
        <v>481000</v>
      </c>
      <c r="D343" s="572"/>
      <c r="E343" s="561" t="s">
        <v>834</v>
      </c>
      <c r="F343" s="561"/>
      <c r="G343" s="581"/>
      <c r="H343" s="581"/>
      <c r="I343" s="581"/>
      <c r="J343" s="581"/>
      <c r="K343" s="112"/>
      <c r="L343" s="113"/>
      <c r="M343" s="114"/>
      <c r="N343" s="568"/>
    </row>
    <row r="344" spans="2:14" s="45" customFormat="1" ht="61.5" customHeight="1">
      <c r="B344" s="110" t="s">
        <v>1457</v>
      </c>
      <c r="C344" s="566">
        <v>481100</v>
      </c>
      <c r="D344" s="566"/>
      <c r="E344" s="560" t="s">
        <v>835</v>
      </c>
      <c r="F344" s="560"/>
      <c r="G344" s="581"/>
      <c r="H344" s="581"/>
      <c r="I344" s="581"/>
      <c r="J344" s="581"/>
      <c r="K344" s="112"/>
      <c r="L344" s="113"/>
      <c r="M344" s="113"/>
      <c r="N344" s="345"/>
    </row>
    <row r="345" spans="2:14" s="45" customFormat="1" ht="61.5" customHeight="1">
      <c r="B345" s="110" t="s">
        <v>1458</v>
      </c>
      <c r="C345" s="566">
        <v>481900</v>
      </c>
      <c r="D345" s="566"/>
      <c r="E345" s="560" t="s">
        <v>836</v>
      </c>
      <c r="F345" s="560"/>
      <c r="G345" s="581"/>
      <c r="H345" s="581"/>
      <c r="I345" s="581"/>
      <c r="J345" s="581"/>
      <c r="K345" s="112"/>
      <c r="L345" s="113"/>
      <c r="M345" s="113"/>
      <c r="N345" s="345"/>
    </row>
    <row r="346" spans="2:14" s="45" customFormat="1" ht="61.5" customHeight="1">
      <c r="B346" s="110" t="s">
        <v>1459</v>
      </c>
      <c r="C346" s="572">
        <v>482000</v>
      </c>
      <c r="D346" s="572"/>
      <c r="E346" s="561" t="s">
        <v>911</v>
      </c>
      <c r="F346" s="561"/>
      <c r="G346" s="551">
        <f>SUM(G347:H348)</f>
        <v>103</v>
      </c>
      <c r="H346" s="551"/>
      <c r="I346" s="551">
        <f>SUM(I347:J348)</f>
        <v>125</v>
      </c>
      <c r="J346" s="551"/>
      <c r="K346" s="551">
        <f>SUM(K347:L348)</f>
        <v>34</v>
      </c>
      <c r="L346" s="551"/>
      <c r="M346" s="115">
        <f>SUM(M347:M348)</f>
        <v>25</v>
      </c>
      <c r="N346" s="342">
        <f>SUM(M346/I346*100)</f>
        <v>20</v>
      </c>
    </row>
    <row r="347" spans="2:14" s="45" customFormat="1" ht="61.5" customHeight="1">
      <c r="B347" s="110" t="s">
        <v>1615</v>
      </c>
      <c r="C347" s="566">
        <v>482100</v>
      </c>
      <c r="D347" s="566"/>
      <c r="E347" s="560" t="s">
        <v>837</v>
      </c>
      <c r="F347" s="560"/>
      <c r="G347" s="581">
        <v>14</v>
      </c>
      <c r="H347" s="581"/>
      <c r="I347" s="581">
        <v>20</v>
      </c>
      <c r="J347" s="581"/>
      <c r="K347" s="112"/>
      <c r="L347" s="113"/>
      <c r="M347" s="113"/>
      <c r="N347" s="339"/>
    </row>
    <row r="348" spans="2:14" s="45" customFormat="1" ht="61.5" customHeight="1">
      <c r="B348" s="110" t="s">
        <v>1460</v>
      </c>
      <c r="C348" s="566">
        <v>482200</v>
      </c>
      <c r="D348" s="566"/>
      <c r="E348" s="560" t="s">
        <v>912</v>
      </c>
      <c r="F348" s="560"/>
      <c r="G348" s="581">
        <v>89</v>
      </c>
      <c r="H348" s="581"/>
      <c r="I348" s="581">
        <v>105</v>
      </c>
      <c r="J348" s="581"/>
      <c r="K348" s="112"/>
      <c r="L348" s="113">
        <v>34</v>
      </c>
      <c r="M348" s="113">
        <v>25</v>
      </c>
      <c r="N348" s="558">
        <f>SUM(M348/I348*100)</f>
        <v>23.809523809523807</v>
      </c>
    </row>
    <row r="349" spans="2:14" s="45" customFormat="1" ht="61.5" customHeight="1">
      <c r="B349" s="110" t="s">
        <v>1616</v>
      </c>
      <c r="C349" s="566">
        <v>482300</v>
      </c>
      <c r="D349" s="566"/>
      <c r="E349" s="560" t="s">
        <v>1059</v>
      </c>
      <c r="F349" s="560"/>
      <c r="G349" s="581"/>
      <c r="H349" s="581"/>
      <c r="I349" s="581"/>
      <c r="J349" s="581"/>
      <c r="K349" s="112"/>
      <c r="L349" s="113"/>
      <c r="M349" s="113"/>
      <c r="N349" s="559"/>
    </row>
    <row r="350" spans="2:14" s="45" customFormat="1" ht="61.5" customHeight="1">
      <c r="B350" s="110" t="s">
        <v>1461</v>
      </c>
      <c r="C350" s="566">
        <v>482400</v>
      </c>
      <c r="D350" s="566"/>
      <c r="E350" s="560" t="s">
        <v>913</v>
      </c>
      <c r="F350" s="560"/>
      <c r="G350" s="581"/>
      <c r="H350" s="581"/>
      <c r="I350" s="581"/>
      <c r="J350" s="581"/>
      <c r="K350" s="112"/>
      <c r="L350" s="113"/>
      <c r="M350" s="113"/>
      <c r="N350" s="339"/>
    </row>
    <row r="351" spans="2:14" s="45" customFormat="1" ht="61.5" customHeight="1">
      <c r="B351" s="110" t="s">
        <v>1462</v>
      </c>
      <c r="C351" s="572">
        <v>483000</v>
      </c>
      <c r="D351" s="572"/>
      <c r="E351" s="561" t="s">
        <v>914</v>
      </c>
      <c r="F351" s="561"/>
      <c r="G351" s="581"/>
      <c r="H351" s="581"/>
      <c r="I351" s="581"/>
      <c r="J351" s="581"/>
      <c r="K351" s="112"/>
      <c r="L351" s="113"/>
      <c r="M351" s="113"/>
      <c r="N351" s="339"/>
    </row>
    <row r="352" spans="2:14" s="45" customFormat="1" ht="61.5" customHeight="1">
      <c r="B352" s="110" t="s">
        <v>1617</v>
      </c>
      <c r="C352" s="566">
        <v>483100</v>
      </c>
      <c r="D352" s="566"/>
      <c r="E352" s="560" t="s">
        <v>915</v>
      </c>
      <c r="F352" s="560"/>
      <c r="G352" s="569"/>
      <c r="H352" s="569"/>
      <c r="I352" s="569"/>
      <c r="J352" s="569"/>
      <c r="K352" s="110"/>
      <c r="L352" s="51"/>
      <c r="M352" s="51"/>
      <c r="N352" s="339"/>
    </row>
    <row r="353" spans="2:14" s="45" customFormat="1" ht="61.5" customHeight="1">
      <c r="B353" s="110" t="s">
        <v>1463</v>
      </c>
      <c r="C353" s="572">
        <v>484000</v>
      </c>
      <c r="D353" s="572"/>
      <c r="E353" s="561" t="s">
        <v>916</v>
      </c>
      <c r="F353" s="561"/>
      <c r="G353" s="569"/>
      <c r="H353" s="569"/>
      <c r="I353" s="569"/>
      <c r="J353" s="569"/>
      <c r="K353" s="110"/>
      <c r="L353" s="51"/>
      <c r="M353" s="51"/>
      <c r="N353" s="339"/>
    </row>
    <row r="354" spans="2:14" s="45" customFormat="1" ht="61.5" customHeight="1">
      <c r="B354" s="110" t="s">
        <v>1464</v>
      </c>
      <c r="C354" s="566">
        <v>484100</v>
      </c>
      <c r="D354" s="566"/>
      <c r="E354" s="560" t="s">
        <v>917</v>
      </c>
      <c r="F354" s="560"/>
      <c r="G354" s="560"/>
      <c r="H354" s="560"/>
      <c r="I354" s="560"/>
      <c r="J354" s="560"/>
      <c r="K354" s="118"/>
      <c r="L354" s="119"/>
      <c r="M354" s="119"/>
      <c r="N354" s="339"/>
    </row>
    <row r="355" spans="2:14" s="45" customFormat="1" ht="61.5" customHeight="1">
      <c r="B355" s="110" t="s">
        <v>1465</v>
      </c>
      <c r="C355" s="566">
        <v>484200</v>
      </c>
      <c r="D355" s="566"/>
      <c r="E355" s="560" t="s">
        <v>918</v>
      </c>
      <c r="F355" s="560"/>
      <c r="G355" s="569"/>
      <c r="H355" s="569"/>
      <c r="I355" s="560"/>
      <c r="J355" s="560"/>
      <c r="K355" s="118"/>
      <c r="L355" s="119"/>
      <c r="M355" s="119"/>
      <c r="N355" s="339"/>
    </row>
    <row r="356" spans="2:14" s="45" customFormat="1" ht="61.5" customHeight="1">
      <c r="B356" s="110" t="s">
        <v>1618</v>
      </c>
      <c r="C356" s="572">
        <v>485000</v>
      </c>
      <c r="D356" s="572"/>
      <c r="E356" s="561" t="s">
        <v>919</v>
      </c>
      <c r="F356" s="561"/>
      <c r="G356" s="550">
        <f>SUM(G357)</f>
        <v>98</v>
      </c>
      <c r="H356" s="550"/>
      <c r="I356" s="550"/>
      <c r="J356" s="550"/>
      <c r="K356" s="550"/>
      <c r="L356" s="550"/>
      <c r="M356" s="550"/>
      <c r="N356" s="550"/>
    </row>
    <row r="357" spans="2:14" s="45" customFormat="1" ht="61.5" customHeight="1">
      <c r="B357" s="110" t="s">
        <v>1466</v>
      </c>
      <c r="C357" s="566">
        <v>485100</v>
      </c>
      <c r="D357" s="566"/>
      <c r="E357" s="560" t="s">
        <v>920</v>
      </c>
      <c r="F357" s="560"/>
      <c r="G357" s="569">
        <v>98</v>
      </c>
      <c r="H357" s="569"/>
      <c r="I357" s="569"/>
      <c r="J357" s="569"/>
      <c r="K357" s="118"/>
      <c r="L357" s="51"/>
      <c r="M357" s="51"/>
      <c r="N357" s="339"/>
    </row>
    <row r="358" spans="2:14" s="45" customFormat="1" ht="61.5" customHeight="1">
      <c r="B358" s="569" t="s">
        <v>1619</v>
      </c>
      <c r="C358" s="569"/>
      <c r="D358" s="550">
        <v>500000</v>
      </c>
      <c r="E358" s="550"/>
      <c r="F358" s="561" t="s">
        <v>921</v>
      </c>
      <c r="G358" s="561"/>
      <c r="H358" s="577">
        <v>6347</v>
      </c>
      <c r="I358" s="578"/>
      <c r="J358" s="577">
        <f>SUM(J360)</f>
        <v>12005</v>
      </c>
      <c r="K358" s="578"/>
      <c r="L358" s="612">
        <f>SUM(L360)</f>
        <v>6770</v>
      </c>
      <c r="M358" s="612">
        <f>SUM(M360)</f>
        <v>556</v>
      </c>
      <c r="N358" s="567">
        <f>SUM(M358/J358*100)</f>
        <v>4.6314035818409</v>
      </c>
    </row>
    <row r="359" spans="2:14" s="45" customFormat="1" ht="61.5" customHeight="1">
      <c r="B359" s="569"/>
      <c r="C359" s="569"/>
      <c r="D359" s="550"/>
      <c r="E359" s="550"/>
      <c r="F359" s="561" t="s">
        <v>922</v>
      </c>
      <c r="G359" s="561"/>
      <c r="H359" s="579"/>
      <c r="I359" s="580"/>
      <c r="J359" s="579"/>
      <c r="K359" s="580"/>
      <c r="L359" s="613"/>
      <c r="M359" s="613"/>
      <c r="N359" s="568"/>
    </row>
    <row r="360" spans="2:14" s="45" customFormat="1" ht="61.5" customHeight="1">
      <c r="B360" s="569" t="s">
        <v>1620</v>
      </c>
      <c r="C360" s="569"/>
      <c r="D360" s="572">
        <v>510000</v>
      </c>
      <c r="E360" s="572"/>
      <c r="F360" s="561" t="s">
        <v>923</v>
      </c>
      <c r="G360" s="561"/>
      <c r="H360" s="551">
        <v>6347</v>
      </c>
      <c r="I360" s="551"/>
      <c r="J360" s="551">
        <f>SUM(J361+J377+J380+J367)</f>
        <v>12005</v>
      </c>
      <c r="K360" s="551"/>
      <c r="L360" s="115">
        <f>SUM(L361+L377+L380+L367)</f>
        <v>6770</v>
      </c>
      <c r="M360" s="115">
        <f>SUM(M361+M377+M380+M367)</f>
        <v>556</v>
      </c>
      <c r="N360" s="567">
        <f>SUM(M360/J360*100)</f>
        <v>4.6314035818409</v>
      </c>
    </row>
    <row r="361" spans="2:14" s="45" customFormat="1" ht="61.5" customHeight="1">
      <c r="B361" s="569" t="s">
        <v>1621</v>
      </c>
      <c r="C361" s="569"/>
      <c r="D361" s="572">
        <v>511000</v>
      </c>
      <c r="E361" s="572"/>
      <c r="F361" s="573" t="s">
        <v>924</v>
      </c>
      <c r="G361" s="574"/>
      <c r="H361" s="551">
        <f>SUM(H363:I366)</f>
        <v>3868</v>
      </c>
      <c r="I361" s="551"/>
      <c r="J361" s="551">
        <f>SUM(J363:K366)</f>
        <v>1098</v>
      </c>
      <c r="K361" s="551"/>
      <c r="L361" s="612">
        <f>SUM(L363:L366)</f>
        <v>848</v>
      </c>
      <c r="M361" s="612">
        <f>SUM(M363:M366)</f>
        <v>498</v>
      </c>
      <c r="N361" s="568"/>
    </row>
    <row r="362" spans="2:14" s="45" customFormat="1" ht="61.5" customHeight="1">
      <c r="B362" s="569"/>
      <c r="C362" s="569"/>
      <c r="D362" s="572"/>
      <c r="E362" s="572"/>
      <c r="F362" s="575"/>
      <c r="G362" s="576"/>
      <c r="H362" s="551"/>
      <c r="I362" s="551"/>
      <c r="J362" s="551"/>
      <c r="K362" s="551"/>
      <c r="L362" s="613"/>
      <c r="M362" s="613"/>
      <c r="N362" s="567"/>
    </row>
    <row r="363" spans="2:14" s="45" customFormat="1" ht="61.5" customHeight="1">
      <c r="B363" s="569" t="s">
        <v>1467</v>
      </c>
      <c r="C363" s="569"/>
      <c r="D363" s="566">
        <v>511100</v>
      </c>
      <c r="E363" s="566"/>
      <c r="F363" s="560" t="s">
        <v>839</v>
      </c>
      <c r="G363" s="560"/>
      <c r="H363" s="551"/>
      <c r="I363" s="551"/>
      <c r="J363" s="581"/>
      <c r="K363" s="581"/>
      <c r="L363" s="113"/>
      <c r="M363" s="113"/>
      <c r="N363" s="568"/>
    </row>
    <row r="364" spans="2:14" s="45" customFormat="1" ht="61.5" customHeight="1">
      <c r="B364" s="569" t="s">
        <v>1468</v>
      </c>
      <c r="C364" s="569"/>
      <c r="D364" s="566">
        <v>511200</v>
      </c>
      <c r="E364" s="566"/>
      <c r="F364" s="560" t="s">
        <v>840</v>
      </c>
      <c r="G364" s="560"/>
      <c r="H364" s="581">
        <v>3376</v>
      </c>
      <c r="I364" s="581"/>
      <c r="J364" s="581"/>
      <c r="K364" s="581"/>
      <c r="L364" s="113"/>
      <c r="M364" s="113"/>
      <c r="N364" s="339"/>
    </row>
    <row r="365" spans="2:14" s="45" customFormat="1" ht="61.5" customHeight="1">
      <c r="B365" s="569" t="s">
        <v>1469</v>
      </c>
      <c r="C365" s="569"/>
      <c r="D365" s="566">
        <v>511300</v>
      </c>
      <c r="E365" s="566"/>
      <c r="F365" s="560" t="s">
        <v>841</v>
      </c>
      <c r="G365" s="560"/>
      <c r="H365" s="581"/>
      <c r="I365" s="581"/>
      <c r="J365" s="581"/>
      <c r="K365" s="581"/>
      <c r="L365" s="113"/>
      <c r="M365" s="113"/>
      <c r="N365" s="339"/>
    </row>
    <row r="366" spans="2:14" s="45" customFormat="1" ht="61.5" customHeight="1">
      <c r="B366" s="569" t="s">
        <v>1470</v>
      </c>
      <c r="C366" s="569"/>
      <c r="D366" s="566">
        <v>511400</v>
      </c>
      <c r="E366" s="566"/>
      <c r="F366" s="560" t="s">
        <v>842</v>
      </c>
      <c r="G366" s="560"/>
      <c r="H366" s="581">
        <v>492</v>
      </c>
      <c r="I366" s="581"/>
      <c r="J366" s="581">
        <v>1098</v>
      </c>
      <c r="K366" s="581"/>
      <c r="L366" s="113">
        <v>848</v>
      </c>
      <c r="M366" s="113">
        <v>498</v>
      </c>
      <c r="N366" s="339">
        <f>SUM(M366/J366*100)</f>
        <v>45.3551912568306</v>
      </c>
    </row>
    <row r="367" spans="2:14" s="45" customFormat="1" ht="61.5" customHeight="1">
      <c r="B367" s="569" t="s">
        <v>1622</v>
      </c>
      <c r="C367" s="569"/>
      <c r="D367" s="572">
        <v>512000</v>
      </c>
      <c r="E367" s="572"/>
      <c r="F367" s="561" t="s">
        <v>843</v>
      </c>
      <c r="G367" s="561"/>
      <c r="H367" s="551">
        <f>SUM(H368:I376)</f>
        <v>0</v>
      </c>
      <c r="I367" s="551"/>
      <c r="J367" s="551">
        <f>SUM(J368:K376)</f>
        <v>1444</v>
      </c>
      <c r="K367" s="551"/>
      <c r="L367" s="115">
        <f>SUM(L368:L376)</f>
        <v>1294</v>
      </c>
      <c r="M367" s="115">
        <f>SUM(M368:M376)</f>
        <v>58</v>
      </c>
      <c r="N367" s="342">
        <f>SUM(M367/J367*100)</f>
        <v>4.016620498614958</v>
      </c>
    </row>
    <row r="368" spans="2:14" s="45" customFormat="1" ht="61.5" customHeight="1">
      <c r="B368" s="569" t="s">
        <v>1471</v>
      </c>
      <c r="C368" s="569"/>
      <c r="D368" s="566">
        <v>512100</v>
      </c>
      <c r="E368" s="566"/>
      <c r="F368" s="560" t="s">
        <v>844</v>
      </c>
      <c r="G368" s="560"/>
      <c r="H368" s="581"/>
      <c r="I368" s="581"/>
      <c r="J368" s="581"/>
      <c r="K368" s="581"/>
      <c r="L368" s="113"/>
      <c r="M368" s="113"/>
      <c r="N368" s="339"/>
    </row>
    <row r="369" spans="2:14" s="45" customFormat="1" ht="61.5" customHeight="1">
      <c r="B369" s="569" t="s">
        <v>1472</v>
      </c>
      <c r="C369" s="569"/>
      <c r="D369" s="566">
        <v>512200</v>
      </c>
      <c r="E369" s="566"/>
      <c r="F369" s="560" t="s">
        <v>12</v>
      </c>
      <c r="G369" s="560"/>
      <c r="H369" s="581"/>
      <c r="I369" s="581"/>
      <c r="J369" s="581">
        <v>159</v>
      </c>
      <c r="K369" s="581"/>
      <c r="L369" s="113">
        <v>159</v>
      </c>
      <c r="M369" s="113">
        <v>58</v>
      </c>
      <c r="N369" s="339">
        <f>SUM(M369/J369*100)</f>
        <v>36.477987421383645</v>
      </c>
    </row>
    <row r="370" spans="2:14" s="45" customFormat="1" ht="61.5" customHeight="1">
      <c r="B370" s="569" t="s">
        <v>1473</v>
      </c>
      <c r="C370" s="569"/>
      <c r="D370" s="566">
        <v>512300</v>
      </c>
      <c r="E370" s="566"/>
      <c r="F370" s="560" t="s">
        <v>845</v>
      </c>
      <c r="G370" s="560"/>
      <c r="H370" s="581"/>
      <c r="I370" s="581"/>
      <c r="J370" s="581"/>
      <c r="K370" s="581"/>
      <c r="L370" s="113"/>
      <c r="M370" s="113"/>
      <c r="N370" s="339"/>
    </row>
    <row r="371" spans="2:14" s="45" customFormat="1" ht="61.5" customHeight="1">
      <c r="B371" s="569" t="s">
        <v>1474</v>
      </c>
      <c r="C371" s="569"/>
      <c r="D371" s="566">
        <v>512400</v>
      </c>
      <c r="E371" s="566"/>
      <c r="F371" s="560" t="s">
        <v>846</v>
      </c>
      <c r="G371" s="560"/>
      <c r="H371" s="581"/>
      <c r="I371" s="581"/>
      <c r="J371" s="581">
        <v>1285</v>
      </c>
      <c r="K371" s="581"/>
      <c r="L371" s="113">
        <v>1135</v>
      </c>
      <c r="M371" s="113"/>
      <c r="N371" s="339"/>
    </row>
    <row r="372" spans="2:14" s="45" customFormat="1" ht="61.5" customHeight="1">
      <c r="B372" s="569" t="s">
        <v>1475</v>
      </c>
      <c r="C372" s="569"/>
      <c r="D372" s="566">
        <v>512500</v>
      </c>
      <c r="E372" s="566"/>
      <c r="F372" s="560" t="s">
        <v>847</v>
      </c>
      <c r="G372" s="560"/>
      <c r="H372" s="581"/>
      <c r="I372" s="581"/>
      <c r="J372" s="581"/>
      <c r="K372" s="581"/>
      <c r="L372" s="113"/>
      <c r="M372" s="113"/>
      <c r="N372" s="339"/>
    </row>
    <row r="373" spans="2:14" s="45" customFormat="1" ht="61.5" customHeight="1">
      <c r="B373" s="569" t="s">
        <v>1476</v>
      </c>
      <c r="C373" s="569"/>
      <c r="D373" s="566">
        <v>512600</v>
      </c>
      <c r="E373" s="566"/>
      <c r="F373" s="560" t="s">
        <v>848</v>
      </c>
      <c r="G373" s="560"/>
      <c r="H373" s="581"/>
      <c r="I373" s="581"/>
      <c r="J373" s="581"/>
      <c r="K373" s="581"/>
      <c r="L373" s="113"/>
      <c r="M373" s="113"/>
      <c r="N373" s="558"/>
    </row>
    <row r="374" spans="2:14" s="45" customFormat="1" ht="61.5" customHeight="1">
      <c r="B374" s="569" t="s">
        <v>1477</v>
      </c>
      <c r="C374" s="569"/>
      <c r="D374" s="566">
        <v>512700</v>
      </c>
      <c r="E374" s="566"/>
      <c r="F374" s="560" t="s">
        <v>849</v>
      </c>
      <c r="G374" s="560"/>
      <c r="H374" s="581"/>
      <c r="I374" s="581"/>
      <c r="J374" s="581"/>
      <c r="K374" s="581"/>
      <c r="L374" s="113"/>
      <c r="M374" s="113"/>
      <c r="N374" s="559"/>
    </row>
    <row r="375" spans="2:14" s="45" customFormat="1" ht="61.5" customHeight="1">
      <c r="B375" s="569" t="s">
        <v>1478</v>
      </c>
      <c r="C375" s="569"/>
      <c r="D375" s="566">
        <v>512800</v>
      </c>
      <c r="E375" s="566"/>
      <c r="F375" s="560" t="s">
        <v>850</v>
      </c>
      <c r="G375" s="560"/>
      <c r="H375" s="581"/>
      <c r="I375" s="581"/>
      <c r="J375" s="581"/>
      <c r="K375" s="581"/>
      <c r="L375" s="113"/>
      <c r="M375" s="113"/>
      <c r="N375" s="339"/>
    </row>
    <row r="376" spans="2:14" s="45" customFormat="1" ht="61.5" customHeight="1">
      <c r="B376" s="569" t="s">
        <v>1479</v>
      </c>
      <c r="C376" s="569"/>
      <c r="D376" s="566">
        <v>512900</v>
      </c>
      <c r="E376" s="566"/>
      <c r="F376" s="560" t="s">
        <v>851</v>
      </c>
      <c r="G376" s="560"/>
      <c r="H376" s="581"/>
      <c r="I376" s="581"/>
      <c r="J376" s="581"/>
      <c r="K376" s="581"/>
      <c r="L376" s="113"/>
      <c r="M376" s="113"/>
      <c r="N376" s="339"/>
    </row>
    <row r="377" spans="2:14" s="45" customFormat="1" ht="61.5" customHeight="1">
      <c r="B377" s="569" t="s">
        <v>1623</v>
      </c>
      <c r="C377" s="569"/>
      <c r="D377" s="572">
        <v>513000</v>
      </c>
      <c r="E377" s="572"/>
      <c r="F377" s="561" t="s">
        <v>852</v>
      </c>
      <c r="G377" s="561"/>
      <c r="H377" s="551">
        <f>SUM(H378:I379)</f>
        <v>2479</v>
      </c>
      <c r="I377" s="551"/>
      <c r="J377" s="551">
        <f>SUM(J378:K379)</f>
        <v>4725</v>
      </c>
      <c r="K377" s="551"/>
      <c r="L377" s="115">
        <f>SUM(L378)</f>
        <v>800</v>
      </c>
      <c r="M377" s="115"/>
      <c r="N377" s="373"/>
    </row>
    <row r="378" spans="2:14" s="45" customFormat="1" ht="61.5" customHeight="1">
      <c r="B378" s="569" t="s">
        <v>1480</v>
      </c>
      <c r="C378" s="569"/>
      <c r="D378" s="566">
        <v>513100</v>
      </c>
      <c r="E378" s="566"/>
      <c r="F378" s="560" t="s">
        <v>45</v>
      </c>
      <c r="G378" s="560"/>
      <c r="H378" s="581">
        <v>2479</v>
      </c>
      <c r="I378" s="581"/>
      <c r="J378" s="581">
        <v>4725</v>
      </c>
      <c r="K378" s="581"/>
      <c r="L378" s="113">
        <v>800</v>
      </c>
      <c r="M378" s="113"/>
      <c r="N378" s="344"/>
    </row>
    <row r="379" spans="2:14" s="45" customFormat="1" ht="61.5" customHeight="1">
      <c r="B379" s="569" t="s">
        <v>1481</v>
      </c>
      <c r="C379" s="569"/>
      <c r="D379" s="566">
        <v>513200</v>
      </c>
      <c r="E379" s="566"/>
      <c r="F379" s="560" t="s">
        <v>853</v>
      </c>
      <c r="G379" s="560"/>
      <c r="H379" s="581"/>
      <c r="I379" s="581"/>
      <c r="J379" s="581"/>
      <c r="K379" s="581"/>
      <c r="L379" s="113"/>
      <c r="M379" s="113"/>
      <c r="N379" s="558"/>
    </row>
    <row r="380" spans="1:14" s="45" customFormat="1" ht="61.5" customHeight="1">
      <c r="A380" s="127"/>
      <c r="B380" s="109" t="s">
        <v>1702</v>
      </c>
      <c r="C380" s="109"/>
      <c r="D380" s="122">
        <v>514000</v>
      </c>
      <c r="E380" s="122"/>
      <c r="F380" s="116" t="s">
        <v>49</v>
      </c>
      <c r="G380" s="116"/>
      <c r="H380" s="116"/>
      <c r="I380" s="116"/>
      <c r="J380" s="116">
        <v>4738</v>
      </c>
      <c r="K380" s="116"/>
      <c r="L380" s="117">
        <v>3828</v>
      </c>
      <c r="M380" s="117"/>
      <c r="N380" s="559"/>
    </row>
    <row r="381" spans="2:14" s="45" customFormat="1" ht="61.5" customHeight="1">
      <c r="B381" s="569" t="s">
        <v>1624</v>
      </c>
      <c r="C381" s="569"/>
      <c r="D381" s="572">
        <v>520000</v>
      </c>
      <c r="E381" s="572"/>
      <c r="F381" s="561" t="s">
        <v>854</v>
      </c>
      <c r="G381" s="561"/>
      <c r="H381" s="560"/>
      <c r="I381" s="560"/>
      <c r="J381" s="560"/>
      <c r="K381" s="560"/>
      <c r="L381" s="119"/>
      <c r="M381" s="119"/>
      <c r="N381" s="350"/>
    </row>
    <row r="382" spans="2:14" s="45" customFormat="1" ht="61.5" customHeight="1">
      <c r="B382" s="569" t="s">
        <v>1625</v>
      </c>
      <c r="C382" s="569"/>
      <c r="D382" s="572">
        <v>521000</v>
      </c>
      <c r="E382" s="572"/>
      <c r="F382" s="561" t="s">
        <v>855</v>
      </c>
      <c r="G382" s="561"/>
      <c r="H382" s="560"/>
      <c r="I382" s="560"/>
      <c r="J382" s="560"/>
      <c r="K382" s="560"/>
      <c r="L382" s="119"/>
      <c r="M382" s="119"/>
      <c r="N382" s="350"/>
    </row>
    <row r="383" spans="2:14" s="45" customFormat="1" ht="61.5" customHeight="1">
      <c r="B383" s="569" t="s">
        <v>1482</v>
      </c>
      <c r="C383" s="569"/>
      <c r="D383" s="566">
        <v>521100</v>
      </c>
      <c r="E383" s="566"/>
      <c r="F383" s="560" t="s">
        <v>78</v>
      </c>
      <c r="G383" s="560"/>
      <c r="H383" s="560"/>
      <c r="I383" s="560"/>
      <c r="J383" s="560"/>
      <c r="K383" s="560"/>
      <c r="L383" s="119"/>
      <c r="M383" s="119"/>
      <c r="N383" s="350"/>
    </row>
    <row r="384" spans="2:14" s="45" customFormat="1" ht="61.5" customHeight="1">
      <c r="B384" s="569" t="s">
        <v>1626</v>
      </c>
      <c r="C384" s="569"/>
      <c r="D384" s="572">
        <v>522000</v>
      </c>
      <c r="E384" s="572"/>
      <c r="F384" s="561" t="s">
        <v>856</v>
      </c>
      <c r="G384" s="561"/>
      <c r="H384" s="560"/>
      <c r="I384" s="560"/>
      <c r="J384" s="560"/>
      <c r="K384" s="560"/>
      <c r="L384" s="119"/>
      <c r="M384" s="119"/>
      <c r="N384" s="350"/>
    </row>
    <row r="385" spans="2:14" s="45" customFormat="1" ht="61.5" customHeight="1">
      <c r="B385" s="569" t="s">
        <v>1483</v>
      </c>
      <c r="C385" s="569"/>
      <c r="D385" s="566">
        <v>522100</v>
      </c>
      <c r="E385" s="566"/>
      <c r="F385" s="560" t="s">
        <v>857</v>
      </c>
      <c r="G385" s="560"/>
      <c r="H385" s="560"/>
      <c r="I385" s="560"/>
      <c r="J385" s="560"/>
      <c r="K385" s="560"/>
      <c r="L385" s="119"/>
      <c r="M385" s="119"/>
      <c r="N385" s="350"/>
    </row>
    <row r="386" spans="2:14" s="45" customFormat="1" ht="61.5" customHeight="1">
      <c r="B386" s="569" t="s">
        <v>1484</v>
      </c>
      <c r="C386" s="569"/>
      <c r="D386" s="566">
        <v>522200</v>
      </c>
      <c r="E386" s="566"/>
      <c r="F386" s="560" t="s">
        <v>858</v>
      </c>
      <c r="G386" s="560"/>
      <c r="H386" s="560"/>
      <c r="I386" s="560"/>
      <c r="J386" s="560"/>
      <c r="K386" s="560"/>
      <c r="L386" s="119"/>
      <c r="M386" s="119"/>
      <c r="N386" s="350"/>
    </row>
    <row r="387" spans="2:14" s="45" customFormat="1" ht="61.5" customHeight="1">
      <c r="B387" s="569" t="s">
        <v>1485</v>
      </c>
      <c r="C387" s="569"/>
      <c r="D387" s="566">
        <v>522300</v>
      </c>
      <c r="E387" s="566"/>
      <c r="F387" s="560" t="s">
        <v>859</v>
      </c>
      <c r="G387" s="560"/>
      <c r="H387" s="560"/>
      <c r="I387" s="560"/>
      <c r="J387" s="560"/>
      <c r="K387" s="560"/>
      <c r="L387" s="119"/>
      <c r="M387" s="119"/>
      <c r="N387" s="350"/>
    </row>
    <row r="388" spans="2:14" s="45" customFormat="1" ht="61.5" customHeight="1">
      <c r="B388" s="569" t="s">
        <v>1486</v>
      </c>
      <c r="C388" s="569"/>
      <c r="D388" s="572">
        <v>523000</v>
      </c>
      <c r="E388" s="572"/>
      <c r="F388" s="561" t="s">
        <v>860</v>
      </c>
      <c r="G388" s="561"/>
      <c r="H388" s="560"/>
      <c r="I388" s="560"/>
      <c r="J388" s="560"/>
      <c r="K388" s="560"/>
      <c r="L388" s="119"/>
      <c r="M388" s="119"/>
      <c r="N388" s="350"/>
    </row>
    <row r="389" spans="2:14" s="45" customFormat="1" ht="61.5" customHeight="1">
      <c r="B389" s="569" t="s">
        <v>1627</v>
      </c>
      <c r="C389" s="569"/>
      <c r="D389" s="566">
        <v>523100</v>
      </c>
      <c r="E389" s="566"/>
      <c r="F389" s="560" t="s">
        <v>861</v>
      </c>
      <c r="G389" s="560"/>
      <c r="H389" s="560"/>
      <c r="I389" s="560"/>
      <c r="J389" s="560"/>
      <c r="K389" s="560"/>
      <c r="L389" s="119"/>
      <c r="M389" s="119"/>
      <c r="N389" s="350"/>
    </row>
    <row r="390" spans="2:14" s="45" customFormat="1" ht="61.5" customHeight="1">
      <c r="B390" s="569" t="s">
        <v>1628</v>
      </c>
      <c r="C390" s="569"/>
      <c r="D390" s="572">
        <v>530000</v>
      </c>
      <c r="E390" s="572"/>
      <c r="F390" s="561" t="s">
        <v>862</v>
      </c>
      <c r="G390" s="561"/>
      <c r="H390" s="560"/>
      <c r="I390" s="560"/>
      <c r="J390" s="560"/>
      <c r="K390" s="560"/>
      <c r="L390" s="119"/>
      <c r="M390" s="119"/>
      <c r="N390" s="350"/>
    </row>
    <row r="391" spans="2:14" s="45" customFormat="1" ht="61.5" customHeight="1">
      <c r="B391" s="569" t="s">
        <v>1487</v>
      </c>
      <c r="C391" s="569"/>
      <c r="D391" s="572">
        <v>531000</v>
      </c>
      <c r="E391" s="572"/>
      <c r="F391" s="561" t="s">
        <v>863</v>
      </c>
      <c r="G391" s="561"/>
      <c r="H391" s="569"/>
      <c r="I391" s="569"/>
      <c r="J391" s="569"/>
      <c r="K391" s="569"/>
      <c r="L391" s="51"/>
      <c r="M391" s="51"/>
      <c r="N391" s="351"/>
    </row>
    <row r="392" spans="2:14" s="45" customFormat="1" ht="61.5" customHeight="1">
      <c r="B392" s="569" t="s">
        <v>1629</v>
      </c>
      <c r="C392" s="569"/>
      <c r="D392" s="566">
        <v>531100</v>
      </c>
      <c r="E392" s="566"/>
      <c r="F392" s="560" t="s">
        <v>53</v>
      </c>
      <c r="G392" s="560"/>
      <c r="H392" s="569"/>
      <c r="I392" s="569"/>
      <c r="J392" s="569"/>
      <c r="K392" s="569"/>
      <c r="L392" s="51"/>
      <c r="M392" s="51"/>
      <c r="N392" s="351"/>
    </row>
    <row r="393" spans="2:14" s="45" customFormat="1" ht="61.5" customHeight="1">
      <c r="B393" s="569" t="s">
        <v>1630</v>
      </c>
      <c r="C393" s="569"/>
      <c r="D393" s="572">
        <v>540000</v>
      </c>
      <c r="E393" s="572"/>
      <c r="F393" s="561" t="s">
        <v>864</v>
      </c>
      <c r="G393" s="561"/>
      <c r="H393" s="560"/>
      <c r="I393" s="560"/>
      <c r="J393" s="569"/>
      <c r="K393" s="569"/>
      <c r="L393" s="51"/>
      <c r="M393" s="51"/>
      <c r="N393" s="352"/>
    </row>
    <row r="394" spans="2:14" s="45" customFormat="1" ht="61.5" customHeight="1">
      <c r="B394" s="569" t="s">
        <v>1488</v>
      </c>
      <c r="C394" s="569"/>
      <c r="D394" s="572">
        <v>541000</v>
      </c>
      <c r="E394" s="572"/>
      <c r="F394" s="561" t="s">
        <v>865</v>
      </c>
      <c r="G394" s="561"/>
      <c r="H394" s="560"/>
      <c r="I394" s="560"/>
      <c r="J394" s="560"/>
      <c r="K394" s="560"/>
      <c r="L394" s="119"/>
      <c r="M394" s="119"/>
      <c r="N394" s="352"/>
    </row>
    <row r="395" spans="2:14" s="45" customFormat="1" ht="61.5" customHeight="1">
      <c r="B395" s="569" t="s">
        <v>1631</v>
      </c>
      <c r="C395" s="569"/>
      <c r="D395" s="566">
        <v>541100</v>
      </c>
      <c r="E395" s="566"/>
      <c r="F395" s="560" t="s">
        <v>761</v>
      </c>
      <c r="G395" s="560"/>
      <c r="H395" s="560"/>
      <c r="I395" s="560"/>
      <c r="J395" s="560"/>
      <c r="K395" s="560"/>
      <c r="L395" s="119"/>
      <c r="M395" s="119"/>
      <c r="N395" s="605"/>
    </row>
    <row r="396" spans="2:14" s="45" customFormat="1" ht="61.5" customHeight="1">
      <c r="B396" s="569" t="s">
        <v>1489</v>
      </c>
      <c r="C396" s="569"/>
      <c r="D396" s="572">
        <v>542000</v>
      </c>
      <c r="E396" s="572"/>
      <c r="F396" s="561" t="s">
        <v>866</v>
      </c>
      <c r="G396" s="561"/>
      <c r="H396" s="560"/>
      <c r="I396" s="560"/>
      <c r="J396" s="560"/>
      <c r="K396" s="560"/>
      <c r="L396" s="119"/>
      <c r="M396" s="119"/>
      <c r="N396" s="606"/>
    </row>
    <row r="397" spans="2:14" s="45" customFormat="1" ht="61.5" customHeight="1">
      <c r="B397" s="569" t="s">
        <v>1632</v>
      </c>
      <c r="C397" s="569"/>
      <c r="D397" s="566">
        <v>542100</v>
      </c>
      <c r="E397" s="566"/>
      <c r="F397" s="560" t="s">
        <v>867</v>
      </c>
      <c r="G397" s="560"/>
      <c r="H397" s="560"/>
      <c r="I397" s="560"/>
      <c r="J397" s="560"/>
      <c r="K397" s="560"/>
      <c r="L397" s="119"/>
      <c r="M397" s="119"/>
      <c r="N397" s="350"/>
    </row>
    <row r="398" spans="2:14" s="45" customFormat="1" ht="61.5" customHeight="1">
      <c r="B398" s="569" t="s">
        <v>1490</v>
      </c>
      <c r="C398" s="569"/>
      <c r="D398" s="572">
        <v>543000</v>
      </c>
      <c r="E398" s="572"/>
      <c r="F398" s="561" t="s">
        <v>868</v>
      </c>
      <c r="G398" s="561"/>
      <c r="H398" s="560"/>
      <c r="I398" s="560"/>
      <c r="J398" s="560"/>
      <c r="K398" s="560"/>
      <c r="L398" s="119"/>
      <c r="M398" s="119"/>
      <c r="N398" s="350"/>
    </row>
    <row r="399" spans="2:14" s="45" customFormat="1" ht="61.5" customHeight="1">
      <c r="B399" s="110" t="s">
        <v>1633</v>
      </c>
      <c r="C399" s="566">
        <v>543100</v>
      </c>
      <c r="D399" s="566"/>
      <c r="E399" s="560" t="s">
        <v>869</v>
      </c>
      <c r="F399" s="560"/>
      <c r="G399" s="560"/>
      <c r="H399" s="560"/>
      <c r="I399" s="560"/>
      <c r="J399" s="560"/>
      <c r="K399" s="118"/>
      <c r="L399" s="119"/>
      <c r="M399" s="119"/>
      <c r="N399" s="350"/>
    </row>
    <row r="400" spans="2:14" s="45" customFormat="1" ht="61.5" customHeight="1">
      <c r="B400" s="110" t="s">
        <v>1634</v>
      </c>
      <c r="C400" s="566">
        <v>543200</v>
      </c>
      <c r="D400" s="566"/>
      <c r="E400" s="560" t="s">
        <v>870</v>
      </c>
      <c r="F400" s="560"/>
      <c r="G400" s="560"/>
      <c r="H400" s="560"/>
      <c r="I400" s="560"/>
      <c r="J400" s="560"/>
      <c r="K400" s="118"/>
      <c r="L400" s="119"/>
      <c r="M400" s="119"/>
      <c r="N400" s="354"/>
    </row>
    <row r="401" spans="2:14" s="45" customFormat="1" ht="61.5" customHeight="1">
      <c r="B401" s="110" t="s">
        <v>1635</v>
      </c>
      <c r="C401" s="572">
        <v>600000</v>
      </c>
      <c r="D401" s="572"/>
      <c r="E401" s="561" t="s">
        <v>871</v>
      </c>
      <c r="F401" s="561"/>
      <c r="G401" s="560"/>
      <c r="H401" s="560"/>
      <c r="I401" s="560"/>
      <c r="J401" s="560"/>
      <c r="K401" s="118"/>
      <c r="L401" s="119"/>
      <c r="M401" s="119"/>
      <c r="N401" s="350"/>
    </row>
    <row r="402" spans="2:14" s="45" customFormat="1" ht="61.5" customHeight="1">
      <c r="B402" s="110" t="s">
        <v>1491</v>
      </c>
      <c r="C402" s="572">
        <v>610000</v>
      </c>
      <c r="D402" s="572"/>
      <c r="E402" s="561" t="s">
        <v>872</v>
      </c>
      <c r="F402" s="561"/>
      <c r="G402" s="560"/>
      <c r="H402" s="560"/>
      <c r="I402" s="560"/>
      <c r="J402" s="560"/>
      <c r="K402" s="118"/>
      <c r="L402" s="119"/>
      <c r="M402" s="119"/>
      <c r="N402" s="350"/>
    </row>
    <row r="403" spans="2:14" s="45" customFormat="1" ht="61.5" customHeight="1">
      <c r="B403" s="110" t="s">
        <v>1492</v>
      </c>
      <c r="C403" s="572">
        <v>611000</v>
      </c>
      <c r="D403" s="572"/>
      <c r="E403" s="561" t="s">
        <v>873</v>
      </c>
      <c r="F403" s="561"/>
      <c r="G403" s="560"/>
      <c r="H403" s="560"/>
      <c r="I403" s="560"/>
      <c r="J403" s="560"/>
      <c r="K403" s="118"/>
      <c r="L403" s="119"/>
      <c r="M403" s="119"/>
      <c r="N403" s="350"/>
    </row>
    <row r="404" spans="2:14" s="45" customFormat="1" ht="61.5" customHeight="1">
      <c r="B404" s="110" t="s">
        <v>1493</v>
      </c>
      <c r="C404" s="566">
        <v>611100</v>
      </c>
      <c r="D404" s="566"/>
      <c r="E404" s="560" t="s">
        <v>874</v>
      </c>
      <c r="F404" s="560"/>
      <c r="G404" s="560"/>
      <c r="H404" s="560"/>
      <c r="I404" s="560"/>
      <c r="J404" s="560"/>
      <c r="K404" s="118"/>
      <c r="L404" s="119"/>
      <c r="M404" s="119"/>
      <c r="N404" s="350"/>
    </row>
    <row r="405" spans="2:14" s="45" customFormat="1" ht="61.5" customHeight="1">
      <c r="B405" s="110" t="s">
        <v>1494</v>
      </c>
      <c r="C405" s="566">
        <v>611200</v>
      </c>
      <c r="D405" s="566"/>
      <c r="E405" s="560" t="s">
        <v>875</v>
      </c>
      <c r="F405" s="560"/>
      <c r="G405" s="560"/>
      <c r="H405" s="560"/>
      <c r="I405" s="560"/>
      <c r="J405" s="560"/>
      <c r="K405" s="118"/>
      <c r="L405" s="119"/>
      <c r="M405" s="119"/>
      <c r="N405" s="350"/>
    </row>
    <row r="406" spans="2:14" s="45" customFormat="1" ht="61.5" customHeight="1">
      <c r="B406" s="110" t="s">
        <v>1495</v>
      </c>
      <c r="C406" s="566">
        <v>611300</v>
      </c>
      <c r="D406" s="566"/>
      <c r="E406" s="560" t="s">
        <v>876</v>
      </c>
      <c r="F406" s="560"/>
      <c r="G406" s="560"/>
      <c r="H406" s="560"/>
      <c r="I406" s="560"/>
      <c r="J406" s="560"/>
      <c r="K406" s="118"/>
      <c r="L406" s="119"/>
      <c r="M406" s="119"/>
      <c r="N406" s="339"/>
    </row>
    <row r="407" spans="2:14" s="45" customFormat="1" ht="61.5" customHeight="1">
      <c r="B407" s="110" t="s">
        <v>1496</v>
      </c>
      <c r="C407" s="566">
        <v>611400</v>
      </c>
      <c r="D407" s="566"/>
      <c r="E407" s="560" t="s">
        <v>877</v>
      </c>
      <c r="F407" s="560"/>
      <c r="G407" s="560"/>
      <c r="H407" s="560"/>
      <c r="I407" s="560"/>
      <c r="J407" s="560"/>
      <c r="K407" s="118"/>
      <c r="L407" s="119"/>
      <c r="M407" s="119"/>
      <c r="N407" s="339"/>
    </row>
    <row r="408" spans="2:14" s="45" customFormat="1" ht="61.5" customHeight="1">
      <c r="B408" s="110" t="s">
        <v>1497</v>
      </c>
      <c r="C408" s="566">
        <v>611500</v>
      </c>
      <c r="D408" s="566"/>
      <c r="E408" s="560" t="s">
        <v>878</v>
      </c>
      <c r="F408" s="560"/>
      <c r="G408" s="560"/>
      <c r="H408" s="560"/>
      <c r="I408" s="560"/>
      <c r="J408" s="560"/>
      <c r="K408" s="118"/>
      <c r="L408" s="119"/>
      <c r="M408" s="119"/>
      <c r="N408" s="339"/>
    </row>
    <row r="409" spans="2:14" s="45" customFormat="1" ht="61.5" customHeight="1">
      <c r="B409" s="110" t="s">
        <v>1498</v>
      </c>
      <c r="C409" s="566">
        <v>611600</v>
      </c>
      <c r="D409" s="566"/>
      <c r="E409" s="560" t="s">
        <v>879</v>
      </c>
      <c r="F409" s="560"/>
      <c r="G409" s="560"/>
      <c r="H409" s="560"/>
      <c r="I409" s="560"/>
      <c r="J409" s="560"/>
      <c r="K409" s="118"/>
      <c r="L409" s="119"/>
      <c r="M409" s="119"/>
      <c r="N409" s="339"/>
    </row>
    <row r="410" spans="2:14" s="45" customFormat="1" ht="61.5" customHeight="1">
      <c r="B410" s="110" t="s">
        <v>1499</v>
      </c>
      <c r="C410" s="566">
        <v>611700</v>
      </c>
      <c r="D410" s="566"/>
      <c r="E410" s="560" t="s">
        <v>880</v>
      </c>
      <c r="F410" s="560"/>
      <c r="G410" s="560"/>
      <c r="H410" s="560"/>
      <c r="I410" s="560"/>
      <c r="J410" s="560"/>
      <c r="K410" s="118"/>
      <c r="L410" s="119"/>
      <c r="M410" s="119"/>
      <c r="N410" s="339"/>
    </row>
    <row r="411" spans="2:14" s="45" customFormat="1" ht="61.5" customHeight="1">
      <c r="B411" s="110" t="s">
        <v>1636</v>
      </c>
      <c r="C411" s="566">
        <v>611800</v>
      </c>
      <c r="D411" s="566"/>
      <c r="E411" s="560" t="s">
        <v>881</v>
      </c>
      <c r="F411" s="560"/>
      <c r="G411" s="560"/>
      <c r="H411" s="560"/>
      <c r="I411" s="560"/>
      <c r="J411" s="560"/>
      <c r="K411" s="118"/>
      <c r="L411" s="119"/>
      <c r="M411" s="119"/>
      <c r="N411" s="342"/>
    </row>
    <row r="412" spans="2:14" s="45" customFormat="1" ht="61.5" customHeight="1">
      <c r="B412" s="110" t="s">
        <v>1500</v>
      </c>
      <c r="C412" s="566">
        <v>611900</v>
      </c>
      <c r="D412" s="566"/>
      <c r="E412" s="560" t="s">
        <v>669</v>
      </c>
      <c r="F412" s="560"/>
      <c r="G412" s="560"/>
      <c r="H412" s="560"/>
      <c r="I412" s="560"/>
      <c r="J412" s="560"/>
      <c r="K412" s="118"/>
      <c r="L412" s="119"/>
      <c r="M412" s="119"/>
      <c r="N412" s="344"/>
    </row>
    <row r="413" spans="2:14" s="45" customFormat="1" ht="61.5" customHeight="1">
      <c r="B413" s="110" t="s">
        <v>1501</v>
      </c>
      <c r="C413" s="572">
        <v>612000</v>
      </c>
      <c r="D413" s="572"/>
      <c r="E413" s="561" t="s">
        <v>882</v>
      </c>
      <c r="F413" s="561"/>
      <c r="G413" s="560"/>
      <c r="H413" s="560"/>
      <c r="I413" s="560"/>
      <c r="J413" s="560"/>
      <c r="K413" s="118"/>
      <c r="L413" s="119"/>
      <c r="M413" s="119"/>
      <c r="N413" s="344"/>
    </row>
    <row r="414" spans="2:14" s="45" customFormat="1" ht="61.5" customHeight="1">
      <c r="B414" s="110" t="s">
        <v>1502</v>
      </c>
      <c r="C414" s="566">
        <v>612100</v>
      </c>
      <c r="D414" s="566"/>
      <c r="E414" s="560" t="s">
        <v>883</v>
      </c>
      <c r="F414" s="560"/>
      <c r="G414" s="560"/>
      <c r="H414" s="560"/>
      <c r="I414" s="560"/>
      <c r="J414" s="560"/>
      <c r="K414" s="118"/>
      <c r="L414" s="119"/>
      <c r="M414" s="119"/>
      <c r="N414" s="344"/>
    </row>
    <row r="415" spans="2:14" s="45" customFormat="1" ht="61.5" customHeight="1">
      <c r="B415" s="110" t="s">
        <v>1503</v>
      </c>
      <c r="C415" s="569">
        <v>612200</v>
      </c>
      <c r="D415" s="569"/>
      <c r="E415" s="560" t="s">
        <v>884</v>
      </c>
      <c r="F415" s="560"/>
      <c r="G415" s="560"/>
      <c r="H415" s="560"/>
      <c r="I415" s="560"/>
      <c r="J415" s="560"/>
      <c r="K415" s="118"/>
      <c r="L415" s="119"/>
      <c r="M415" s="119"/>
      <c r="N415" s="344"/>
    </row>
    <row r="416" spans="2:14" s="45" customFormat="1" ht="61.5" customHeight="1">
      <c r="B416" s="110" t="s">
        <v>1504</v>
      </c>
      <c r="C416" s="569">
        <v>612300</v>
      </c>
      <c r="D416" s="569"/>
      <c r="E416" s="560" t="s">
        <v>885</v>
      </c>
      <c r="F416" s="560"/>
      <c r="G416" s="560"/>
      <c r="H416" s="560"/>
      <c r="I416" s="560"/>
      <c r="J416" s="560"/>
      <c r="K416" s="118"/>
      <c r="L416" s="119"/>
      <c r="M416" s="119"/>
      <c r="N416" s="344"/>
    </row>
    <row r="417" spans="2:14" s="45" customFormat="1" ht="61.5" customHeight="1">
      <c r="B417" s="110" t="s">
        <v>1505</v>
      </c>
      <c r="C417" s="569">
        <v>612400</v>
      </c>
      <c r="D417" s="569"/>
      <c r="E417" s="560" t="s">
        <v>886</v>
      </c>
      <c r="F417" s="560"/>
      <c r="G417" s="560"/>
      <c r="H417" s="560"/>
      <c r="I417" s="560"/>
      <c r="J417" s="560"/>
      <c r="K417" s="118"/>
      <c r="L417" s="119"/>
      <c r="M417" s="119"/>
      <c r="N417" s="344"/>
    </row>
    <row r="418" spans="2:14" s="45" customFormat="1" ht="61.5" customHeight="1">
      <c r="B418" s="110" t="s">
        <v>1506</v>
      </c>
      <c r="C418" s="566">
        <v>612500</v>
      </c>
      <c r="D418" s="566"/>
      <c r="E418" s="560" t="s">
        <v>887</v>
      </c>
      <c r="F418" s="560"/>
      <c r="G418" s="560"/>
      <c r="H418" s="560"/>
      <c r="I418" s="560"/>
      <c r="J418" s="560"/>
      <c r="K418" s="118"/>
      <c r="L418" s="119"/>
      <c r="M418" s="119"/>
      <c r="N418" s="344"/>
    </row>
    <row r="419" spans="2:14" s="45" customFormat="1" ht="61.5" customHeight="1">
      <c r="B419" s="110" t="s">
        <v>1637</v>
      </c>
      <c r="C419" s="566">
        <v>612600</v>
      </c>
      <c r="D419" s="566"/>
      <c r="E419" s="560" t="s">
        <v>888</v>
      </c>
      <c r="F419" s="560"/>
      <c r="G419" s="560"/>
      <c r="H419" s="560"/>
      <c r="I419" s="560"/>
      <c r="J419" s="560"/>
      <c r="K419" s="118"/>
      <c r="L419" s="119"/>
      <c r="M419" s="119"/>
      <c r="N419" s="344"/>
    </row>
    <row r="420" spans="2:14" s="45" customFormat="1" ht="61.5" customHeight="1">
      <c r="B420" s="110" t="s">
        <v>1507</v>
      </c>
      <c r="C420" s="566">
        <v>612900</v>
      </c>
      <c r="D420" s="566"/>
      <c r="E420" s="560" t="s">
        <v>678</v>
      </c>
      <c r="F420" s="560"/>
      <c r="G420" s="560"/>
      <c r="H420" s="560"/>
      <c r="I420" s="560"/>
      <c r="J420" s="560"/>
      <c r="K420" s="118"/>
      <c r="L420" s="119"/>
      <c r="M420" s="119"/>
      <c r="N420" s="344"/>
    </row>
    <row r="421" spans="2:14" s="45" customFormat="1" ht="61.5" customHeight="1">
      <c r="B421" s="110" t="s">
        <v>1638</v>
      </c>
      <c r="C421" s="572">
        <v>613000</v>
      </c>
      <c r="D421" s="572"/>
      <c r="E421" s="561" t="s">
        <v>889</v>
      </c>
      <c r="F421" s="561"/>
      <c r="G421" s="560"/>
      <c r="H421" s="560"/>
      <c r="I421" s="560"/>
      <c r="J421" s="560"/>
      <c r="K421" s="118"/>
      <c r="L421" s="119"/>
      <c r="M421" s="119"/>
      <c r="N421" s="344"/>
    </row>
    <row r="422" spans="2:14" s="45" customFormat="1" ht="61.5" customHeight="1">
      <c r="B422" s="110" t="s">
        <v>1639</v>
      </c>
      <c r="C422" s="566">
        <v>613100</v>
      </c>
      <c r="D422" s="566"/>
      <c r="E422" s="560" t="s">
        <v>890</v>
      </c>
      <c r="F422" s="560"/>
      <c r="G422" s="560"/>
      <c r="H422" s="560"/>
      <c r="I422" s="560"/>
      <c r="J422" s="560"/>
      <c r="K422" s="118"/>
      <c r="L422" s="119"/>
      <c r="M422" s="119"/>
      <c r="N422" s="344"/>
    </row>
    <row r="423" spans="2:14" s="45" customFormat="1" ht="61.5" customHeight="1">
      <c r="B423" s="569" t="s">
        <v>1508</v>
      </c>
      <c r="C423" s="572">
        <v>620000</v>
      </c>
      <c r="D423" s="572"/>
      <c r="E423" s="573" t="s">
        <v>891</v>
      </c>
      <c r="F423" s="574"/>
      <c r="G423" s="560"/>
      <c r="H423" s="560"/>
      <c r="I423" s="560"/>
      <c r="J423" s="560"/>
      <c r="K423" s="560"/>
      <c r="L423" s="556"/>
      <c r="M423" s="600"/>
      <c r="N423" s="344"/>
    </row>
    <row r="424" spans="2:14" s="45" customFormat="1" ht="61.5" customHeight="1">
      <c r="B424" s="569"/>
      <c r="C424" s="572"/>
      <c r="D424" s="572"/>
      <c r="E424" s="575"/>
      <c r="F424" s="576"/>
      <c r="G424" s="560"/>
      <c r="H424" s="560"/>
      <c r="I424" s="560"/>
      <c r="J424" s="560"/>
      <c r="K424" s="560"/>
      <c r="L424" s="557"/>
      <c r="M424" s="601"/>
      <c r="N424" s="605"/>
    </row>
    <row r="425" spans="2:14" s="45" customFormat="1" ht="61.5" customHeight="1">
      <c r="B425" s="110" t="s">
        <v>1640</v>
      </c>
      <c r="C425" s="572">
        <v>621000</v>
      </c>
      <c r="D425" s="572"/>
      <c r="E425" s="561" t="s">
        <v>892</v>
      </c>
      <c r="F425" s="561"/>
      <c r="G425" s="560"/>
      <c r="H425" s="560"/>
      <c r="I425" s="560"/>
      <c r="J425" s="560"/>
      <c r="K425" s="118"/>
      <c r="L425" s="119"/>
      <c r="M425" s="119"/>
      <c r="N425" s="606"/>
    </row>
    <row r="426" spans="2:14" s="45" customFormat="1" ht="61.5" customHeight="1">
      <c r="B426" s="110" t="s">
        <v>1509</v>
      </c>
      <c r="C426" s="566">
        <v>621100</v>
      </c>
      <c r="D426" s="566"/>
      <c r="E426" s="560" t="s">
        <v>893</v>
      </c>
      <c r="F426" s="560"/>
      <c r="G426" s="560"/>
      <c r="H426" s="560"/>
      <c r="I426" s="560"/>
      <c r="J426" s="560"/>
      <c r="K426" s="118"/>
      <c r="L426" s="119"/>
      <c r="M426" s="119"/>
      <c r="N426" s="354"/>
    </row>
    <row r="427" spans="2:14" s="45" customFormat="1" ht="61.5" customHeight="1">
      <c r="B427" s="110" t="s">
        <v>1510</v>
      </c>
      <c r="C427" s="566">
        <v>621200</v>
      </c>
      <c r="D427" s="566"/>
      <c r="E427" s="560" t="s">
        <v>101</v>
      </c>
      <c r="F427" s="560"/>
      <c r="G427" s="560"/>
      <c r="H427" s="560"/>
      <c r="I427" s="560"/>
      <c r="J427" s="560"/>
      <c r="K427" s="118"/>
      <c r="L427" s="119"/>
      <c r="M427" s="119"/>
      <c r="N427" s="353"/>
    </row>
    <row r="428" spans="2:14" s="45" customFormat="1" ht="61.5" customHeight="1">
      <c r="B428" s="110" t="s">
        <v>1641</v>
      </c>
      <c r="C428" s="566">
        <v>621300</v>
      </c>
      <c r="D428" s="566"/>
      <c r="E428" s="560" t="s">
        <v>103</v>
      </c>
      <c r="F428" s="560"/>
      <c r="G428" s="560"/>
      <c r="H428" s="560"/>
      <c r="I428" s="560"/>
      <c r="J428" s="560"/>
      <c r="K428" s="118"/>
      <c r="L428" s="119"/>
      <c r="M428" s="119"/>
      <c r="N428" s="353"/>
    </row>
    <row r="429" spans="2:14" s="45" customFormat="1" ht="61.5" customHeight="1">
      <c r="B429" s="110" t="s">
        <v>1511</v>
      </c>
      <c r="C429" s="566">
        <v>621400</v>
      </c>
      <c r="D429" s="566"/>
      <c r="E429" s="560" t="s">
        <v>894</v>
      </c>
      <c r="F429" s="560"/>
      <c r="G429" s="560"/>
      <c r="H429" s="560"/>
      <c r="I429" s="560"/>
      <c r="J429" s="560"/>
      <c r="K429" s="118"/>
      <c r="L429" s="119"/>
      <c r="M429" s="119"/>
      <c r="N429" s="353"/>
    </row>
    <row r="430" spans="2:14" s="45" customFormat="1" ht="61.5" customHeight="1">
      <c r="B430" s="110" t="s">
        <v>1512</v>
      </c>
      <c r="C430" s="566">
        <v>621500</v>
      </c>
      <c r="D430" s="566"/>
      <c r="E430" s="560" t="s">
        <v>895</v>
      </c>
      <c r="F430" s="560"/>
      <c r="G430" s="560"/>
      <c r="H430" s="560"/>
      <c r="I430" s="560"/>
      <c r="J430" s="560"/>
      <c r="K430" s="118"/>
      <c r="L430" s="119"/>
      <c r="M430" s="119"/>
      <c r="N430" s="353"/>
    </row>
    <row r="431" spans="2:14" s="45" customFormat="1" ht="61.5" customHeight="1">
      <c r="B431" s="110" t="s">
        <v>1513</v>
      </c>
      <c r="C431" s="566">
        <v>621600</v>
      </c>
      <c r="D431" s="566"/>
      <c r="E431" s="560" t="s">
        <v>109</v>
      </c>
      <c r="F431" s="560"/>
      <c r="G431" s="560"/>
      <c r="H431" s="560"/>
      <c r="I431" s="560"/>
      <c r="J431" s="560"/>
      <c r="K431" s="118"/>
      <c r="L431" s="119"/>
      <c r="M431" s="119"/>
      <c r="N431" s="353"/>
    </row>
    <row r="432" spans="2:14" s="45" customFormat="1" ht="61.5" customHeight="1">
      <c r="B432" s="110" t="s">
        <v>1514</v>
      </c>
      <c r="C432" s="566">
        <v>621700</v>
      </c>
      <c r="D432" s="566"/>
      <c r="E432" s="560" t="s">
        <v>896</v>
      </c>
      <c r="F432" s="560"/>
      <c r="G432" s="560"/>
      <c r="H432" s="560"/>
      <c r="I432" s="560"/>
      <c r="J432" s="560"/>
      <c r="K432" s="118"/>
      <c r="L432" s="119"/>
      <c r="M432" s="119"/>
      <c r="N432" s="353"/>
    </row>
    <row r="433" spans="2:14" s="45" customFormat="1" ht="61.5" customHeight="1">
      <c r="B433" s="110" t="s">
        <v>1515</v>
      </c>
      <c r="C433" s="566">
        <v>621800</v>
      </c>
      <c r="D433" s="566"/>
      <c r="E433" s="560" t="s">
        <v>113</v>
      </c>
      <c r="F433" s="560"/>
      <c r="G433" s="560"/>
      <c r="H433" s="560"/>
      <c r="I433" s="560"/>
      <c r="J433" s="560"/>
      <c r="K433" s="118"/>
      <c r="L433" s="119"/>
      <c r="M433" s="119"/>
      <c r="N433" s="605"/>
    </row>
    <row r="434" spans="2:14" s="45" customFormat="1" ht="61.5" customHeight="1">
      <c r="B434" s="110" t="s">
        <v>1516</v>
      </c>
      <c r="C434" s="566">
        <v>621900</v>
      </c>
      <c r="D434" s="566"/>
      <c r="E434" s="560" t="s">
        <v>897</v>
      </c>
      <c r="F434" s="560"/>
      <c r="G434" s="560"/>
      <c r="H434" s="560"/>
      <c r="I434" s="560"/>
      <c r="J434" s="560"/>
      <c r="K434" s="118"/>
      <c r="L434" s="119"/>
      <c r="M434" s="119"/>
      <c r="N434" s="606"/>
    </row>
    <row r="435" spans="2:14" s="45" customFormat="1" ht="61.5" customHeight="1">
      <c r="B435" s="110" t="s">
        <v>1517</v>
      </c>
      <c r="C435" s="572">
        <v>622000</v>
      </c>
      <c r="D435" s="572"/>
      <c r="E435" s="561" t="s">
        <v>898</v>
      </c>
      <c r="F435" s="561"/>
      <c r="G435" s="560"/>
      <c r="H435" s="560"/>
      <c r="I435" s="560"/>
      <c r="J435" s="560"/>
      <c r="K435" s="118"/>
      <c r="L435" s="119"/>
      <c r="M435" s="119"/>
      <c r="N435" s="350"/>
    </row>
    <row r="436" spans="2:14" s="45" customFormat="1" ht="61.5" customHeight="1">
      <c r="B436" s="110" t="s">
        <v>1518</v>
      </c>
      <c r="C436" s="566">
        <v>622100</v>
      </c>
      <c r="D436" s="566"/>
      <c r="E436" s="560" t="s">
        <v>899</v>
      </c>
      <c r="F436" s="560"/>
      <c r="G436" s="560"/>
      <c r="H436" s="560"/>
      <c r="I436" s="560"/>
      <c r="J436" s="560"/>
      <c r="K436" s="118"/>
      <c r="L436" s="119"/>
      <c r="M436" s="119"/>
      <c r="N436" s="350"/>
    </row>
    <row r="437" spans="2:14" s="45" customFormat="1" ht="61.5" customHeight="1">
      <c r="B437" s="110" t="s">
        <v>1519</v>
      </c>
      <c r="C437" s="566">
        <v>622200</v>
      </c>
      <c r="D437" s="566"/>
      <c r="E437" s="560" t="s">
        <v>121</v>
      </c>
      <c r="F437" s="560"/>
      <c r="G437" s="560"/>
      <c r="H437" s="560"/>
      <c r="I437" s="560"/>
      <c r="J437" s="560"/>
      <c r="K437" s="118"/>
      <c r="L437" s="119"/>
      <c r="M437" s="119"/>
      <c r="N437" s="350"/>
    </row>
    <row r="438" spans="2:14" s="45" customFormat="1" ht="61.5" customHeight="1">
      <c r="B438" s="110" t="s">
        <v>1520</v>
      </c>
      <c r="C438" s="566">
        <v>622300</v>
      </c>
      <c r="D438" s="566"/>
      <c r="E438" s="560" t="s">
        <v>123</v>
      </c>
      <c r="F438" s="560"/>
      <c r="G438" s="560"/>
      <c r="H438" s="560"/>
      <c r="I438" s="560"/>
      <c r="J438" s="560"/>
      <c r="K438" s="118"/>
      <c r="L438" s="119"/>
      <c r="M438" s="119"/>
      <c r="N438" s="350"/>
    </row>
    <row r="439" spans="2:14" s="45" customFormat="1" ht="61.5" customHeight="1">
      <c r="B439" s="110" t="s">
        <v>1521</v>
      </c>
      <c r="C439" s="566">
        <v>622400</v>
      </c>
      <c r="D439" s="566"/>
      <c r="E439" s="560" t="s">
        <v>125</v>
      </c>
      <c r="F439" s="560"/>
      <c r="G439" s="560"/>
      <c r="H439" s="560"/>
      <c r="I439" s="560"/>
      <c r="J439" s="560"/>
      <c r="K439" s="118"/>
      <c r="L439" s="119"/>
      <c r="M439" s="119"/>
      <c r="N439" s="354"/>
    </row>
    <row r="440" spans="2:14" s="45" customFormat="1" ht="61.5" customHeight="1">
      <c r="B440" s="110" t="s">
        <v>1522</v>
      </c>
      <c r="C440" s="566">
        <v>622500</v>
      </c>
      <c r="D440" s="566"/>
      <c r="E440" s="560" t="s">
        <v>127</v>
      </c>
      <c r="F440" s="560"/>
      <c r="G440" s="560"/>
      <c r="H440" s="560"/>
      <c r="I440" s="560"/>
      <c r="J440" s="560"/>
      <c r="K440" s="118"/>
      <c r="L440" s="119"/>
      <c r="M440" s="119"/>
      <c r="N440" s="350"/>
    </row>
    <row r="441" spans="2:14" s="45" customFormat="1" ht="61.5" customHeight="1">
      <c r="B441" s="110" t="s">
        <v>1523</v>
      </c>
      <c r="C441" s="566">
        <v>622600</v>
      </c>
      <c r="D441" s="566"/>
      <c r="E441" s="560" t="s">
        <v>129</v>
      </c>
      <c r="F441" s="560"/>
      <c r="G441" s="569"/>
      <c r="H441" s="569"/>
      <c r="I441" s="569"/>
      <c r="J441" s="569"/>
      <c r="K441" s="110"/>
      <c r="L441" s="51"/>
      <c r="M441" s="51"/>
      <c r="N441" s="350"/>
    </row>
    <row r="442" spans="2:14" s="45" customFormat="1" ht="61.5" customHeight="1">
      <c r="B442" s="110" t="s">
        <v>1524</v>
      </c>
      <c r="C442" s="566">
        <v>622700</v>
      </c>
      <c r="D442" s="566"/>
      <c r="E442" s="560" t="s">
        <v>900</v>
      </c>
      <c r="F442" s="560"/>
      <c r="G442" s="569"/>
      <c r="H442" s="569"/>
      <c r="I442" s="569"/>
      <c r="J442" s="569"/>
      <c r="K442" s="110"/>
      <c r="L442" s="51"/>
      <c r="M442" s="51"/>
      <c r="N442" s="350"/>
    </row>
    <row r="443" spans="2:14" s="45" customFormat="1" ht="61.5" customHeight="1">
      <c r="B443" s="569" t="s">
        <v>1642</v>
      </c>
      <c r="C443" s="572"/>
      <c r="D443" s="572"/>
      <c r="E443" s="573" t="s">
        <v>901</v>
      </c>
      <c r="F443" s="574"/>
      <c r="G443" s="569"/>
      <c r="H443" s="569"/>
      <c r="I443" s="569"/>
      <c r="J443" s="569"/>
      <c r="K443" s="569"/>
      <c r="L443" s="556"/>
      <c r="M443" s="600">
        <f>SUM(M13-M186)</f>
        <v>15</v>
      </c>
      <c r="N443" s="350"/>
    </row>
    <row r="444" spans="2:14" s="45" customFormat="1" ht="61.5" customHeight="1">
      <c r="B444" s="569"/>
      <c r="C444" s="572"/>
      <c r="D444" s="572"/>
      <c r="E444" s="575"/>
      <c r="F444" s="576"/>
      <c r="G444" s="569"/>
      <c r="H444" s="569"/>
      <c r="I444" s="569"/>
      <c r="J444" s="569"/>
      <c r="K444" s="569"/>
      <c r="L444" s="557"/>
      <c r="M444" s="601"/>
      <c r="N444" s="350"/>
    </row>
    <row r="445" spans="2:14" s="45" customFormat="1" ht="61.5" customHeight="1">
      <c r="B445" s="569" t="s">
        <v>1643</v>
      </c>
      <c r="C445" s="550"/>
      <c r="D445" s="550"/>
      <c r="E445" s="573" t="s">
        <v>902</v>
      </c>
      <c r="F445" s="574"/>
      <c r="G445" s="550"/>
      <c r="H445" s="550"/>
      <c r="I445" s="550"/>
      <c r="J445" s="550"/>
      <c r="K445" s="550"/>
      <c r="L445" s="597"/>
      <c r="M445" s="600"/>
      <c r="N445" s="350"/>
    </row>
    <row r="446" spans="2:14" s="45" customFormat="1" ht="61.5" customHeight="1">
      <c r="B446" s="569"/>
      <c r="C446" s="550"/>
      <c r="D446" s="550"/>
      <c r="E446" s="575"/>
      <c r="F446" s="576"/>
      <c r="G446" s="550"/>
      <c r="H446" s="550"/>
      <c r="I446" s="550"/>
      <c r="J446" s="550"/>
      <c r="K446" s="550"/>
      <c r="L446" s="598"/>
      <c r="M446" s="601"/>
      <c r="N446" s="350"/>
    </row>
    <row r="447" spans="2:16" s="45" customFormat="1" ht="61.5" customHeight="1">
      <c r="B447" s="110" t="s">
        <v>1644</v>
      </c>
      <c r="C447" s="550"/>
      <c r="D447" s="550"/>
      <c r="E447" s="561" t="s">
        <v>903</v>
      </c>
      <c r="F447" s="561"/>
      <c r="G447" s="550"/>
      <c r="H447" s="550"/>
      <c r="I447" s="550"/>
      <c r="J447" s="550"/>
      <c r="K447" s="109"/>
      <c r="L447" s="111"/>
      <c r="M447" s="111"/>
      <c r="N447" s="350"/>
      <c r="P447" s="128"/>
    </row>
    <row r="448" spans="2:14" s="45" customFormat="1" ht="61.5" customHeight="1">
      <c r="B448" s="110" t="s">
        <v>1645</v>
      </c>
      <c r="C448" s="550"/>
      <c r="D448" s="550"/>
      <c r="E448" s="561" t="s">
        <v>904</v>
      </c>
      <c r="F448" s="561"/>
      <c r="G448" s="550">
        <v>30357</v>
      </c>
      <c r="H448" s="550"/>
      <c r="I448" s="550">
        <v>52760</v>
      </c>
      <c r="J448" s="550"/>
      <c r="K448" s="550">
        <v>23338</v>
      </c>
      <c r="L448" s="550"/>
      <c r="M448" s="111">
        <f>SUM(M13+M449-M450)</f>
        <v>10734</v>
      </c>
      <c r="N448" s="354">
        <f>SUM(M448/I448*100)</f>
        <v>20.344958301743745</v>
      </c>
    </row>
    <row r="449" spans="2:16" s="45" customFormat="1" ht="61.5" customHeight="1">
      <c r="B449" s="110" t="s">
        <v>1525</v>
      </c>
      <c r="C449" s="569"/>
      <c r="D449" s="569"/>
      <c r="E449" s="560" t="s">
        <v>905</v>
      </c>
      <c r="F449" s="560"/>
      <c r="G449" s="569"/>
      <c r="H449" s="569"/>
      <c r="I449" s="569"/>
      <c r="J449" s="569"/>
      <c r="K449" s="110"/>
      <c r="L449" s="51"/>
      <c r="M449" s="51"/>
      <c r="N449" s="354"/>
      <c r="P449" s="128"/>
    </row>
    <row r="450" spans="2:14" s="45" customFormat="1" ht="61.5" customHeight="1">
      <c r="B450" s="110" t="s">
        <v>1646</v>
      </c>
      <c r="C450" s="550"/>
      <c r="D450" s="550"/>
      <c r="E450" s="560" t="s">
        <v>906</v>
      </c>
      <c r="F450" s="560"/>
      <c r="G450" s="569"/>
      <c r="H450" s="569"/>
      <c r="I450" s="569"/>
      <c r="J450" s="569"/>
      <c r="K450" s="110"/>
      <c r="L450" s="51"/>
      <c r="M450" s="51"/>
      <c r="N450" s="351"/>
    </row>
    <row r="451" spans="2:14" s="45" customFormat="1" ht="61.5" customHeight="1">
      <c r="B451" s="569" t="s">
        <v>1526</v>
      </c>
      <c r="C451" s="569"/>
      <c r="D451" s="569"/>
      <c r="E451" s="561" t="s">
        <v>907</v>
      </c>
      <c r="F451" s="561"/>
      <c r="G451" s="550">
        <v>30357</v>
      </c>
      <c r="H451" s="550"/>
      <c r="I451" s="550">
        <v>52760</v>
      </c>
      <c r="J451" s="550"/>
      <c r="K451" s="550">
        <v>23338</v>
      </c>
      <c r="L451" s="597">
        <v>23338</v>
      </c>
      <c r="M451" s="610">
        <f>SUM(M186-M453+M454)</f>
        <v>10719</v>
      </c>
      <c r="N451" s="353">
        <f>SUM(M451/I451*100)</f>
        <v>20.31652767247915</v>
      </c>
    </row>
    <row r="452" spans="2:14" s="45" customFormat="1" ht="61.5" customHeight="1">
      <c r="B452" s="569"/>
      <c r="C452" s="569"/>
      <c r="D452" s="569"/>
      <c r="E452" s="561" t="s">
        <v>908</v>
      </c>
      <c r="F452" s="561"/>
      <c r="G452" s="550"/>
      <c r="H452" s="550"/>
      <c r="I452" s="550"/>
      <c r="J452" s="550"/>
      <c r="K452" s="550"/>
      <c r="L452" s="598"/>
      <c r="M452" s="611"/>
      <c r="N452" s="343"/>
    </row>
    <row r="453" spans="2:14" s="45" customFormat="1" ht="61.5" customHeight="1">
      <c r="B453" s="110" t="s">
        <v>1527</v>
      </c>
      <c r="C453" s="569"/>
      <c r="D453" s="569"/>
      <c r="E453" s="560" t="s">
        <v>909</v>
      </c>
      <c r="F453" s="560"/>
      <c r="G453" s="569"/>
      <c r="H453" s="569"/>
      <c r="I453" s="569"/>
      <c r="J453" s="569"/>
      <c r="K453" s="110"/>
      <c r="L453" s="51"/>
      <c r="M453" s="51"/>
      <c r="N453" s="345"/>
    </row>
    <row r="454" spans="2:14" s="45" customFormat="1" ht="61.5" customHeight="1">
      <c r="B454" s="110" t="s">
        <v>1647</v>
      </c>
      <c r="C454" s="550"/>
      <c r="D454" s="550"/>
      <c r="E454" s="560" t="s">
        <v>910</v>
      </c>
      <c r="F454" s="560"/>
      <c r="G454" s="569"/>
      <c r="H454" s="569"/>
      <c r="I454" s="569"/>
      <c r="J454" s="569"/>
      <c r="K454" s="110"/>
      <c r="L454" s="51"/>
      <c r="M454" s="51"/>
      <c r="N454" s="344"/>
    </row>
    <row r="455" spans="2:14" s="45" customFormat="1" ht="61.5" customHeight="1">
      <c r="B455" s="569" t="s">
        <v>1648</v>
      </c>
      <c r="C455" s="550"/>
      <c r="D455" s="550"/>
      <c r="E455" s="573" t="s">
        <v>1649</v>
      </c>
      <c r="F455" s="574"/>
      <c r="G455" s="550">
        <f>SUM(G447+G448-G451)</f>
        <v>0</v>
      </c>
      <c r="H455" s="550"/>
      <c r="I455" s="550">
        <f>SUM(I447+I448-I451)</f>
        <v>0</v>
      </c>
      <c r="J455" s="550"/>
      <c r="K455" s="550">
        <f>SUM(L447+K448-L451)</f>
        <v>0</v>
      </c>
      <c r="L455" s="550"/>
      <c r="M455" s="610">
        <f>SUM(M447+M448-M451)</f>
        <v>15</v>
      </c>
      <c r="N455" s="344"/>
    </row>
    <row r="456" spans="2:14" s="45" customFormat="1" ht="61.5" customHeight="1">
      <c r="B456" s="569"/>
      <c r="C456" s="550"/>
      <c r="D456" s="550"/>
      <c r="E456" s="575"/>
      <c r="F456" s="576"/>
      <c r="G456" s="550"/>
      <c r="H456" s="550"/>
      <c r="I456" s="550"/>
      <c r="J456" s="550"/>
      <c r="K456" s="550"/>
      <c r="L456" s="550"/>
      <c r="M456" s="611"/>
      <c r="N456" s="345"/>
    </row>
    <row r="457" spans="2:15" ht="15.75">
      <c r="B457" s="46"/>
      <c r="C457" s="47"/>
      <c r="D457" s="47"/>
      <c r="E457" s="48"/>
      <c r="F457" s="48"/>
      <c r="G457" s="49"/>
      <c r="H457" s="49"/>
      <c r="I457" s="49"/>
      <c r="J457" s="49"/>
      <c r="K457" s="49"/>
      <c r="L457" s="50"/>
      <c r="M457" s="50"/>
      <c r="N457" s="355"/>
      <c r="O457" s="27"/>
    </row>
    <row r="458" spans="6:15" s="120" customFormat="1" ht="18">
      <c r="F458" s="186"/>
      <c r="G458" s="186"/>
      <c r="H458" s="186"/>
      <c r="L458" s="186"/>
      <c r="M458" s="186"/>
      <c r="N458" s="356"/>
      <c r="O458" s="186"/>
    </row>
    <row r="459" spans="2:16" ht="18">
      <c r="B459" s="120" t="s">
        <v>1833</v>
      </c>
      <c r="C459" s="120"/>
      <c r="D459" s="120"/>
      <c r="E459" s="120"/>
      <c r="F459" s="120"/>
      <c r="G459" s="120"/>
      <c r="H459" s="120"/>
      <c r="I459" s="120"/>
      <c r="J459" s="186" t="s">
        <v>1237</v>
      </c>
      <c r="K459" s="120"/>
      <c r="L459" s="186"/>
      <c r="M459" s="186"/>
      <c r="N459" s="129"/>
      <c r="O459" s="129"/>
      <c r="P459" s="27"/>
    </row>
    <row r="460" spans="2:16" ht="15">
      <c r="B460" s="101"/>
      <c r="C460" s="101"/>
      <c r="D460" s="101"/>
      <c r="E460" s="101"/>
      <c r="F460" s="101"/>
      <c r="G460" s="101"/>
      <c r="H460" s="101"/>
      <c r="I460" s="101"/>
      <c r="J460" s="101"/>
      <c r="K460" s="101"/>
      <c r="L460" s="101"/>
      <c r="M460" s="27"/>
      <c r="N460" s="357"/>
      <c r="O460" s="129"/>
      <c r="P460" s="27"/>
    </row>
    <row r="461" spans="2:15" ht="15">
      <c r="B461" s="101"/>
      <c r="C461" s="101"/>
      <c r="D461" s="101"/>
      <c r="E461" s="101"/>
      <c r="F461" s="101"/>
      <c r="G461" s="101"/>
      <c r="H461" s="101"/>
      <c r="I461" s="101"/>
      <c r="J461" s="380"/>
      <c r="K461" s="380"/>
      <c r="L461" s="380"/>
      <c r="M461" s="101"/>
      <c r="N461" s="358"/>
      <c r="O461" s="129"/>
    </row>
    <row r="462" spans="14:15" ht="12.75">
      <c r="N462" s="359"/>
      <c r="O462" s="27"/>
    </row>
    <row r="463" spans="14:15" ht="12.75">
      <c r="N463" s="359"/>
      <c r="O463" s="27"/>
    </row>
    <row r="464" spans="14:15" ht="12.75">
      <c r="N464" s="359"/>
      <c r="O464" s="27"/>
    </row>
    <row r="465" spans="14:15" ht="12.75">
      <c r="N465" s="359"/>
      <c r="O465" s="27"/>
    </row>
    <row r="466" spans="14:15" ht="12.75">
      <c r="N466" s="359"/>
      <c r="O466" s="27"/>
    </row>
    <row r="467" spans="14:15" ht="12.75">
      <c r="N467" s="359"/>
      <c r="O467" s="27"/>
    </row>
    <row r="468" spans="14:15" ht="12.75">
      <c r="N468" s="359"/>
      <c r="O468" s="27"/>
    </row>
    <row r="469" spans="14:15" ht="12.75">
      <c r="N469" s="359"/>
      <c r="O469" s="27"/>
    </row>
    <row r="470" spans="14:15" ht="12.75">
      <c r="N470" s="359"/>
      <c r="O470" s="27"/>
    </row>
    <row r="471" spans="14:15" ht="12.75">
      <c r="N471" s="359"/>
      <c r="O471" s="27"/>
    </row>
    <row r="472" spans="14:15" ht="12.75">
      <c r="N472" s="359"/>
      <c r="O472" s="27"/>
    </row>
    <row r="473" spans="14:15" ht="12.75">
      <c r="N473" s="359"/>
      <c r="O473" s="27"/>
    </row>
    <row r="474" spans="14:15" ht="12.75">
      <c r="N474" s="359"/>
      <c r="O474" s="27"/>
    </row>
    <row r="475" spans="14:15" ht="12.75">
      <c r="N475" s="359"/>
      <c r="O475" s="27"/>
    </row>
    <row r="476" spans="14:15" ht="12.75">
      <c r="N476" s="359"/>
      <c r="O476" s="27"/>
    </row>
    <row r="477" spans="14:15" ht="12.75">
      <c r="N477" s="359"/>
      <c r="O477" s="27"/>
    </row>
    <row r="478" spans="14:15" ht="12.75">
      <c r="N478" s="359"/>
      <c r="O478" s="27"/>
    </row>
    <row r="479" spans="14:15" ht="12.75">
      <c r="N479" s="359"/>
      <c r="O479" s="27"/>
    </row>
    <row r="480" spans="14:15" ht="12.75">
      <c r="N480" s="359"/>
      <c r="O480" s="27"/>
    </row>
    <row r="481" spans="14:15" ht="12.75">
      <c r="N481" s="359"/>
      <c r="O481" s="27"/>
    </row>
    <row r="482" spans="14:15" ht="12.75">
      <c r="N482" s="359"/>
      <c r="O482" s="27"/>
    </row>
    <row r="483" spans="14:15" ht="15">
      <c r="N483" s="358"/>
      <c r="O483" s="27"/>
    </row>
    <row r="484" spans="14:15" ht="15">
      <c r="N484" s="358"/>
      <c r="O484" s="27"/>
    </row>
    <row r="485" spans="14:15" ht="15">
      <c r="N485" s="358"/>
      <c r="O485" s="27"/>
    </row>
    <row r="486" spans="14:15" ht="15">
      <c r="N486" s="358"/>
      <c r="O486" s="27"/>
    </row>
    <row r="487" spans="14:15" ht="15">
      <c r="N487" s="358"/>
      <c r="O487" s="27"/>
    </row>
    <row r="488" spans="14:15" ht="15">
      <c r="N488" s="358"/>
      <c r="O488" s="27"/>
    </row>
    <row r="489" spans="14:15" ht="15">
      <c r="N489" s="358"/>
      <c r="O489" s="27"/>
    </row>
    <row r="490" spans="14:15" ht="15">
      <c r="N490" s="358"/>
      <c r="O490" s="27"/>
    </row>
    <row r="491" spans="14:15" ht="15">
      <c r="N491" s="358"/>
      <c r="O491" s="27"/>
    </row>
    <row r="492" spans="14:15" ht="15">
      <c r="N492" s="358"/>
      <c r="O492" s="27"/>
    </row>
    <row r="493" spans="14:15" ht="12.75">
      <c r="N493" s="607"/>
      <c r="O493" s="27"/>
    </row>
    <row r="494" spans="14:15" ht="12.75">
      <c r="N494" s="607"/>
      <c r="O494" s="27"/>
    </row>
    <row r="495" spans="14:15" ht="15">
      <c r="N495" s="358"/>
      <c r="O495" s="27"/>
    </row>
    <row r="496" spans="14:15" ht="15">
      <c r="N496" s="358"/>
      <c r="O496" s="27"/>
    </row>
    <row r="497" spans="14:15" ht="15">
      <c r="N497" s="358"/>
      <c r="O497" s="27"/>
    </row>
    <row r="498" spans="14:15" ht="15">
      <c r="N498" s="358"/>
      <c r="O498" s="27"/>
    </row>
    <row r="499" spans="14:15" ht="15">
      <c r="N499" s="358"/>
      <c r="O499" s="27"/>
    </row>
    <row r="500" spans="14:15" ht="15">
      <c r="N500" s="358"/>
      <c r="O500" s="27"/>
    </row>
    <row r="501" spans="14:15" ht="15">
      <c r="N501" s="358"/>
      <c r="O501" s="27"/>
    </row>
    <row r="502" spans="14:15" ht="15">
      <c r="N502" s="358"/>
      <c r="O502" s="27"/>
    </row>
    <row r="503" spans="14:15" ht="15">
      <c r="N503" s="358"/>
      <c r="O503" s="27"/>
    </row>
    <row r="504" spans="14:15" ht="15">
      <c r="N504" s="358"/>
      <c r="O504" s="27"/>
    </row>
    <row r="505" spans="14:15" ht="15">
      <c r="N505" s="358"/>
      <c r="O505" s="27"/>
    </row>
    <row r="506" spans="14:15" ht="15">
      <c r="N506" s="358"/>
      <c r="O506" s="27"/>
    </row>
    <row r="507" spans="14:15" ht="15">
      <c r="N507" s="358"/>
      <c r="O507" s="27"/>
    </row>
    <row r="508" spans="14:15" ht="15">
      <c r="N508" s="358"/>
      <c r="O508" s="27"/>
    </row>
    <row r="509" spans="14:15" ht="15">
      <c r="N509" s="358"/>
      <c r="O509" s="27"/>
    </row>
    <row r="510" spans="14:15" ht="15">
      <c r="N510" s="358"/>
      <c r="O510" s="27"/>
    </row>
    <row r="511" spans="14:15" ht="15">
      <c r="N511" s="358"/>
      <c r="O511" s="27"/>
    </row>
    <row r="512" spans="14:15" ht="15">
      <c r="N512" s="358"/>
      <c r="O512" s="27"/>
    </row>
    <row r="513" spans="14:15" ht="12.75">
      <c r="N513" s="608"/>
      <c r="O513" s="27"/>
    </row>
    <row r="514" spans="14:15" ht="12.75">
      <c r="N514" s="608"/>
      <c r="O514" s="27"/>
    </row>
    <row r="515" spans="14:15" ht="12.75">
      <c r="N515" s="609"/>
      <c r="O515" s="27"/>
    </row>
    <row r="516" spans="14:15" ht="12.75">
      <c r="N516" s="609"/>
      <c r="O516" s="27"/>
    </row>
    <row r="517" spans="14:15" ht="19.5">
      <c r="N517" s="361"/>
      <c r="O517" s="27"/>
    </row>
    <row r="518" spans="14:15" ht="19.5">
      <c r="N518" s="361"/>
      <c r="O518" s="27"/>
    </row>
    <row r="519" spans="14:15" ht="18.75">
      <c r="N519" s="362"/>
      <c r="O519" s="27"/>
    </row>
    <row r="520" spans="14:15" ht="18.75">
      <c r="N520" s="362"/>
      <c r="O520" s="27"/>
    </row>
    <row r="521" spans="14:15" ht="12.75">
      <c r="N521" s="608"/>
      <c r="O521" s="27"/>
    </row>
    <row r="522" spans="14:15" ht="12.75">
      <c r="N522" s="608"/>
      <c r="O522" s="27"/>
    </row>
    <row r="523" spans="14:15" ht="18.75">
      <c r="N523" s="362"/>
      <c r="O523" s="27"/>
    </row>
    <row r="524" spans="14:15" ht="18.75">
      <c r="N524" s="362"/>
      <c r="O524" s="27"/>
    </row>
    <row r="525" spans="14:15" ht="12.75">
      <c r="N525" s="609"/>
      <c r="O525" s="27"/>
    </row>
    <row r="526" spans="14:15" ht="12.75">
      <c r="N526" s="609"/>
      <c r="O526" s="27"/>
    </row>
    <row r="527" spans="14:15" ht="15">
      <c r="N527" s="360"/>
      <c r="O527" s="27"/>
    </row>
    <row r="528" spans="14:15" ht="12.75">
      <c r="N528" s="357"/>
      <c r="O528" s="27"/>
    </row>
    <row r="529" spans="14:15" ht="12.75">
      <c r="N529" s="357"/>
      <c r="O529" s="27"/>
    </row>
    <row r="530" spans="14:15" ht="12.75">
      <c r="N530" s="357"/>
      <c r="O530" s="27"/>
    </row>
    <row r="531" spans="14:15" ht="12.75">
      <c r="N531" s="357"/>
      <c r="O531" s="27"/>
    </row>
    <row r="532" spans="14:15" ht="12.75">
      <c r="N532" s="357"/>
      <c r="O532" s="27"/>
    </row>
    <row r="533" ht="12.75">
      <c r="N533" s="357"/>
    </row>
    <row r="534" ht="12.75">
      <c r="N534" s="357"/>
    </row>
    <row r="535" ht="12.75">
      <c r="N535" s="357"/>
    </row>
    <row r="536" ht="12.75">
      <c r="N536" s="357"/>
    </row>
    <row r="537" ht="12.75">
      <c r="N537" s="357"/>
    </row>
    <row r="538" ht="12.75">
      <c r="N538" s="357"/>
    </row>
    <row r="539" ht="12.75">
      <c r="N539" s="357"/>
    </row>
    <row r="540" ht="12.75">
      <c r="N540" s="357"/>
    </row>
    <row r="541" ht="12.75">
      <c r="N541" s="357"/>
    </row>
    <row r="542" ht="12.75">
      <c r="N542" s="357"/>
    </row>
    <row r="543" ht="12.75">
      <c r="N543" s="357"/>
    </row>
    <row r="544" ht="12.75">
      <c r="N544" s="357"/>
    </row>
    <row r="545" ht="12.75">
      <c r="N545" s="357"/>
    </row>
    <row r="546" ht="12.75">
      <c r="N546" s="357"/>
    </row>
    <row r="547" ht="12.75">
      <c r="N547" s="357"/>
    </row>
    <row r="548" ht="12.75">
      <c r="N548" s="357"/>
    </row>
    <row r="549" ht="12.75">
      <c r="N549" s="357"/>
    </row>
    <row r="550" ht="12.75">
      <c r="N550" s="357"/>
    </row>
    <row r="551" ht="12.75">
      <c r="N551" s="357"/>
    </row>
    <row r="552" ht="12.75">
      <c r="N552" s="357"/>
    </row>
    <row r="553" ht="12.75">
      <c r="N553" s="357"/>
    </row>
    <row r="554" ht="12.75">
      <c r="N554" s="357"/>
    </row>
  </sheetData>
  <sheetProtection/>
  <mergeCells count="1888">
    <mergeCell ref="K306:K307"/>
    <mergeCell ref="J358:K359"/>
    <mergeCell ref="N199:N200"/>
    <mergeCell ref="N209:N210"/>
    <mergeCell ref="N213:N214"/>
    <mergeCell ref="L358:L359"/>
    <mergeCell ref="M358:M359"/>
    <mergeCell ref="M325:M326"/>
    <mergeCell ref="I350:J350"/>
    <mergeCell ref="I347:J347"/>
    <mergeCell ref="K443:K444"/>
    <mergeCell ref="L443:L444"/>
    <mergeCell ref="M443:M444"/>
    <mergeCell ref="N360:N361"/>
    <mergeCell ref="M356:N356"/>
    <mergeCell ref="K448:L448"/>
    <mergeCell ref="M445:M446"/>
    <mergeCell ref="L361:L362"/>
    <mergeCell ref="M361:M362"/>
    <mergeCell ref="N433:N434"/>
    <mergeCell ref="N362:N363"/>
    <mergeCell ref="N521:N522"/>
    <mergeCell ref="L451:L452"/>
    <mergeCell ref="N515:N516"/>
    <mergeCell ref="N424:N425"/>
    <mergeCell ref="M455:M456"/>
    <mergeCell ref="M451:M452"/>
    <mergeCell ref="B455:B456"/>
    <mergeCell ref="C455:D456"/>
    <mergeCell ref="E455:F456"/>
    <mergeCell ref="G455:H456"/>
    <mergeCell ref="I455:J456"/>
    <mergeCell ref="N525:N526"/>
    <mergeCell ref="C453:D453"/>
    <mergeCell ref="E453:F453"/>
    <mergeCell ref="G453:H453"/>
    <mergeCell ref="I453:J453"/>
    <mergeCell ref="N513:N514"/>
    <mergeCell ref="C454:D454"/>
    <mergeCell ref="E454:F454"/>
    <mergeCell ref="G454:H454"/>
    <mergeCell ref="I454:J454"/>
    <mergeCell ref="G450:H450"/>
    <mergeCell ref="I450:J450"/>
    <mergeCell ref="E451:F451"/>
    <mergeCell ref="G451:H452"/>
    <mergeCell ref="I451:J452"/>
    <mergeCell ref="C451:D452"/>
    <mergeCell ref="E452:F452"/>
    <mergeCell ref="B451:B452"/>
    <mergeCell ref="L445:L446"/>
    <mergeCell ref="C447:D447"/>
    <mergeCell ref="E447:F447"/>
    <mergeCell ref="G447:H447"/>
    <mergeCell ref="I447:J447"/>
    <mergeCell ref="K451:K452"/>
    <mergeCell ref="C449:D449"/>
    <mergeCell ref="E449:F449"/>
    <mergeCell ref="I448:J448"/>
    <mergeCell ref="B445:B446"/>
    <mergeCell ref="C445:D446"/>
    <mergeCell ref="E445:F446"/>
    <mergeCell ref="G445:H446"/>
    <mergeCell ref="I445:J446"/>
    <mergeCell ref="K445:K446"/>
    <mergeCell ref="C442:D442"/>
    <mergeCell ref="E442:F442"/>
    <mergeCell ref="G442:H442"/>
    <mergeCell ref="I442:J442"/>
    <mergeCell ref="B443:B444"/>
    <mergeCell ref="C443:D444"/>
    <mergeCell ref="E443:F444"/>
    <mergeCell ref="G443:H444"/>
    <mergeCell ref="I443:J444"/>
    <mergeCell ref="G439:H439"/>
    <mergeCell ref="I439:J439"/>
    <mergeCell ref="E440:F440"/>
    <mergeCell ref="G440:H440"/>
    <mergeCell ref="I440:J440"/>
    <mergeCell ref="C441:D441"/>
    <mergeCell ref="E441:F441"/>
    <mergeCell ref="G441:H441"/>
    <mergeCell ref="I441:J441"/>
    <mergeCell ref="C440:D440"/>
    <mergeCell ref="G436:H436"/>
    <mergeCell ref="I436:J436"/>
    <mergeCell ref="G437:H437"/>
    <mergeCell ref="I437:J437"/>
    <mergeCell ref="G438:H438"/>
    <mergeCell ref="I438:J438"/>
    <mergeCell ref="G433:H433"/>
    <mergeCell ref="I433:J433"/>
    <mergeCell ref="G434:H434"/>
    <mergeCell ref="I434:J434"/>
    <mergeCell ref="G435:H435"/>
    <mergeCell ref="I435:J435"/>
    <mergeCell ref="G430:H430"/>
    <mergeCell ref="I430:J430"/>
    <mergeCell ref="G431:H431"/>
    <mergeCell ref="I431:J431"/>
    <mergeCell ref="G432:H432"/>
    <mergeCell ref="I432:J432"/>
    <mergeCell ref="G427:H427"/>
    <mergeCell ref="I427:J427"/>
    <mergeCell ref="G428:H428"/>
    <mergeCell ref="I428:J428"/>
    <mergeCell ref="G429:H429"/>
    <mergeCell ref="I429:J429"/>
    <mergeCell ref="G423:H424"/>
    <mergeCell ref="I423:J424"/>
    <mergeCell ref="K423:K424"/>
    <mergeCell ref="L423:L424"/>
    <mergeCell ref="M423:M424"/>
    <mergeCell ref="N493:N494"/>
    <mergeCell ref="G425:H425"/>
    <mergeCell ref="I425:J425"/>
    <mergeCell ref="G426:H426"/>
    <mergeCell ref="I426:J426"/>
    <mergeCell ref="G420:H420"/>
    <mergeCell ref="I420:J420"/>
    <mergeCell ref="G421:H421"/>
    <mergeCell ref="I421:J421"/>
    <mergeCell ref="G422:H422"/>
    <mergeCell ref="I422:J422"/>
    <mergeCell ref="G417:H417"/>
    <mergeCell ref="I417:J417"/>
    <mergeCell ref="G418:H418"/>
    <mergeCell ref="I418:J418"/>
    <mergeCell ref="G419:H419"/>
    <mergeCell ref="I419:J419"/>
    <mergeCell ref="G414:H414"/>
    <mergeCell ref="I414:J414"/>
    <mergeCell ref="G415:H415"/>
    <mergeCell ref="I415:J415"/>
    <mergeCell ref="G416:H416"/>
    <mergeCell ref="I416:J416"/>
    <mergeCell ref="G411:H411"/>
    <mergeCell ref="I411:J411"/>
    <mergeCell ref="G412:H412"/>
    <mergeCell ref="I412:J412"/>
    <mergeCell ref="G413:H413"/>
    <mergeCell ref="I413:J413"/>
    <mergeCell ref="G408:H408"/>
    <mergeCell ref="I408:J408"/>
    <mergeCell ref="G409:H409"/>
    <mergeCell ref="I409:J409"/>
    <mergeCell ref="G410:H410"/>
    <mergeCell ref="I410:J410"/>
    <mergeCell ref="G405:H405"/>
    <mergeCell ref="I405:J405"/>
    <mergeCell ref="G406:H406"/>
    <mergeCell ref="I406:J406"/>
    <mergeCell ref="G407:H407"/>
    <mergeCell ref="I407:J407"/>
    <mergeCell ref="G402:H402"/>
    <mergeCell ref="I402:J402"/>
    <mergeCell ref="G403:H403"/>
    <mergeCell ref="I403:J403"/>
    <mergeCell ref="G404:H404"/>
    <mergeCell ref="I404:J404"/>
    <mergeCell ref="G399:H399"/>
    <mergeCell ref="I399:J399"/>
    <mergeCell ref="G400:H400"/>
    <mergeCell ref="I400:J400"/>
    <mergeCell ref="G401:H401"/>
    <mergeCell ref="I401:J401"/>
    <mergeCell ref="F397:G397"/>
    <mergeCell ref="H397:I397"/>
    <mergeCell ref="J397:K397"/>
    <mergeCell ref="B398:C398"/>
    <mergeCell ref="D398:E398"/>
    <mergeCell ref="F398:G398"/>
    <mergeCell ref="H398:I398"/>
    <mergeCell ref="J398:K398"/>
    <mergeCell ref="B397:C397"/>
    <mergeCell ref="D397:E397"/>
    <mergeCell ref="F395:G395"/>
    <mergeCell ref="H395:I395"/>
    <mergeCell ref="J395:K395"/>
    <mergeCell ref="H396:I396"/>
    <mergeCell ref="J396:K396"/>
    <mergeCell ref="B395:C395"/>
    <mergeCell ref="D395:E395"/>
    <mergeCell ref="H392:I392"/>
    <mergeCell ref="J392:K392"/>
    <mergeCell ref="H393:I393"/>
    <mergeCell ref="J393:K393"/>
    <mergeCell ref="H394:I394"/>
    <mergeCell ref="J394:K394"/>
    <mergeCell ref="H389:I389"/>
    <mergeCell ref="J389:K389"/>
    <mergeCell ref="H390:I390"/>
    <mergeCell ref="J390:K390"/>
    <mergeCell ref="H391:I391"/>
    <mergeCell ref="J391:K391"/>
    <mergeCell ref="H386:I386"/>
    <mergeCell ref="J386:K386"/>
    <mergeCell ref="H387:I387"/>
    <mergeCell ref="J387:K387"/>
    <mergeCell ref="H388:I388"/>
    <mergeCell ref="J388:K388"/>
    <mergeCell ref="H383:I383"/>
    <mergeCell ref="J383:K383"/>
    <mergeCell ref="H384:I384"/>
    <mergeCell ref="J384:K384"/>
    <mergeCell ref="H385:I385"/>
    <mergeCell ref="J385:K385"/>
    <mergeCell ref="H379:I379"/>
    <mergeCell ref="J379:K379"/>
    <mergeCell ref="H381:I381"/>
    <mergeCell ref="J381:K381"/>
    <mergeCell ref="H382:I382"/>
    <mergeCell ref="J382:K382"/>
    <mergeCell ref="H376:I376"/>
    <mergeCell ref="J376:K376"/>
    <mergeCell ref="H377:I377"/>
    <mergeCell ref="J377:K377"/>
    <mergeCell ref="H378:I378"/>
    <mergeCell ref="J378:K378"/>
    <mergeCell ref="H373:I373"/>
    <mergeCell ref="J373:K373"/>
    <mergeCell ref="H374:I374"/>
    <mergeCell ref="J374:K374"/>
    <mergeCell ref="H375:I375"/>
    <mergeCell ref="J375:K375"/>
    <mergeCell ref="H370:I370"/>
    <mergeCell ref="J370:K370"/>
    <mergeCell ref="H371:I371"/>
    <mergeCell ref="J371:K371"/>
    <mergeCell ref="H372:I372"/>
    <mergeCell ref="J372:K372"/>
    <mergeCell ref="H367:I367"/>
    <mergeCell ref="J367:K367"/>
    <mergeCell ref="H368:I368"/>
    <mergeCell ref="J368:K368"/>
    <mergeCell ref="H369:I369"/>
    <mergeCell ref="J369:K369"/>
    <mergeCell ref="H366:I366"/>
    <mergeCell ref="J366:K366"/>
    <mergeCell ref="B365:C365"/>
    <mergeCell ref="D365:E365"/>
    <mergeCell ref="F365:G365"/>
    <mergeCell ref="B366:C366"/>
    <mergeCell ref="H365:I365"/>
    <mergeCell ref="J365:K365"/>
    <mergeCell ref="D366:E366"/>
    <mergeCell ref="F366:G366"/>
    <mergeCell ref="B360:C360"/>
    <mergeCell ref="D360:E360"/>
    <mergeCell ref="H363:I363"/>
    <mergeCell ref="J363:K363"/>
    <mergeCell ref="H364:I364"/>
    <mergeCell ref="J364:K364"/>
    <mergeCell ref="B363:C363"/>
    <mergeCell ref="D363:E363"/>
    <mergeCell ref="B364:C364"/>
    <mergeCell ref="I354:J354"/>
    <mergeCell ref="F358:G358"/>
    <mergeCell ref="I355:J355"/>
    <mergeCell ref="G355:H355"/>
    <mergeCell ref="F363:G363"/>
    <mergeCell ref="I356:J356"/>
    <mergeCell ref="G357:H357"/>
    <mergeCell ref="H360:I360"/>
    <mergeCell ref="J360:K360"/>
    <mergeCell ref="I357:J357"/>
    <mergeCell ref="C353:D353"/>
    <mergeCell ref="E353:F353"/>
    <mergeCell ref="G353:H353"/>
    <mergeCell ref="I352:J352"/>
    <mergeCell ref="F361:G362"/>
    <mergeCell ref="H361:I362"/>
    <mergeCell ref="J361:K362"/>
    <mergeCell ref="I353:J353"/>
    <mergeCell ref="E354:F354"/>
    <mergeCell ref="G354:H354"/>
    <mergeCell ref="C349:D349"/>
    <mergeCell ref="E349:F349"/>
    <mergeCell ref="G349:H349"/>
    <mergeCell ref="I349:J349"/>
    <mergeCell ref="C351:D351"/>
    <mergeCell ref="E351:F351"/>
    <mergeCell ref="G351:H351"/>
    <mergeCell ref="I351:J351"/>
    <mergeCell ref="G344:H344"/>
    <mergeCell ref="I344:J344"/>
    <mergeCell ref="C343:D343"/>
    <mergeCell ref="E343:F343"/>
    <mergeCell ref="G348:H348"/>
    <mergeCell ref="I348:J348"/>
    <mergeCell ref="G346:H346"/>
    <mergeCell ref="C346:D346"/>
    <mergeCell ref="E346:F346"/>
    <mergeCell ref="G347:H347"/>
    <mergeCell ref="G341:H342"/>
    <mergeCell ref="I341:J342"/>
    <mergeCell ref="M341:M342"/>
    <mergeCell ref="N395:N396"/>
    <mergeCell ref="N379:N380"/>
    <mergeCell ref="I345:J345"/>
    <mergeCell ref="I346:J346"/>
    <mergeCell ref="G352:H352"/>
    <mergeCell ref="G343:H343"/>
    <mergeCell ref="I343:J343"/>
    <mergeCell ref="G338:H338"/>
    <mergeCell ref="I338:J338"/>
    <mergeCell ref="G339:H339"/>
    <mergeCell ref="I339:J339"/>
    <mergeCell ref="G340:H340"/>
    <mergeCell ref="I340:J340"/>
    <mergeCell ref="G335:H335"/>
    <mergeCell ref="I335:J335"/>
    <mergeCell ref="G336:H336"/>
    <mergeCell ref="I336:J336"/>
    <mergeCell ref="G337:H337"/>
    <mergeCell ref="I337:J337"/>
    <mergeCell ref="G332:H332"/>
    <mergeCell ref="I332:J332"/>
    <mergeCell ref="G333:H333"/>
    <mergeCell ref="I333:J333"/>
    <mergeCell ref="G334:H334"/>
    <mergeCell ref="I334:J334"/>
    <mergeCell ref="G329:H329"/>
    <mergeCell ref="I329:J329"/>
    <mergeCell ref="G330:H330"/>
    <mergeCell ref="I330:J330"/>
    <mergeCell ref="G331:H331"/>
    <mergeCell ref="I331:J331"/>
    <mergeCell ref="G327:H327"/>
    <mergeCell ref="I327:J327"/>
    <mergeCell ref="C328:D328"/>
    <mergeCell ref="E328:F328"/>
    <mergeCell ref="G328:H328"/>
    <mergeCell ref="I328:J328"/>
    <mergeCell ref="C327:D327"/>
    <mergeCell ref="E327:F327"/>
    <mergeCell ref="C324:D324"/>
    <mergeCell ref="E324:F324"/>
    <mergeCell ref="G324:H324"/>
    <mergeCell ref="I324:J324"/>
    <mergeCell ref="E323:F323"/>
    <mergeCell ref="E325:F325"/>
    <mergeCell ref="G325:H326"/>
    <mergeCell ref="I325:J326"/>
    <mergeCell ref="C325:D326"/>
    <mergeCell ref="E326:F326"/>
    <mergeCell ref="G321:H322"/>
    <mergeCell ref="I321:J322"/>
    <mergeCell ref="K321:K322"/>
    <mergeCell ref="L321:L322"/>
    <mergeCell ref="M321:M322"/>
    <mergeCell ref="N373:N374"/>
    <mergeCell ref="G323:H323"/>
    <mergeCell ref="I323:J323"/>
    <mergeCell ref="K325:K326"/>
    <mergeCell ref="L325:L326"/>
    <mergeCell ref="G318:H318"/>
    <mergeCell ref="I318:J318"/>
    <mergeCell ref="G319:H319"/>
    <mergeCell ref="I319:J319"/>
    <mergeCell ref="G320:H320"/>
    <mergeCell ref="I320:J320"/>
    <mergeCell ref="G315:H315"/>
    <mergeCell ref="I315:J315"/>
    <mergeCell ref="G316:H316"/>
    <mergeCell ref="I316:J316"/>
    <mergeCell ref="G317:H317"/>
    <mergeCell ref="I317:J317"/>
    <mergeCell ref="G312:H312"/>
    <mergeCell ref="I312:J312"/>
    <mergeCell ref="G313:H313"/>
    <mergeCell ref="I313:J313"/>
    <mergeCell ref="C314:D314"/>
    <mergeCell ref="E314:F314"/>
    <mergeCell ref="G314:H314"/>
    <mergeCell ref="I314:J314"/>
    <mergeCell ref="C313:D313"/>
    <mergeCell ref="B310:B311"/>
    <mergeCell ref="C310:D311"/>
    <mergeCell ref="E310:F310"/>
    <mergeCell ref="G310:H311"/>
    <mergeCell ref="I310:J311"/>
    <mergeCell ref="K310:K311"/>
    <mergeCell ref="L306:L307"/>
    <mergeCell ref="M306:M307"/>
    <mergeCell ref="N358:N359"/>
    <mergeCell ref="G308:H308"/>
    <mergeCell ref="I308:J308"/>
    <mergeCell ref="G309:H309"/>
    <mergeCell ref="I309:J309"/>
    <mergeCell ref="L310:L311"/>
    <mergeCell ref="M310:M311"/>
    <mergeCell ref="G345:H345"/>
    <mergeCell ref="B306:B307"/>
    <mergeCell ref="C306:D307"/>
    <mergeCell ref="G306:H307"/>
    <mergeCell ref="I306:J307"/>
    <mergeCell ref="E306:F306"/>
    <mergeCell ref="E307:F307"/>
    <mergeCell ref="G303:H303"/>
    <mergeCell ref="I303:J303"/>
    <mergeCell ref="G304:H304"/>
    <mergeCell ref="I304:J304"/>
    <mergeCell ref="G305:H305"/>
    <mergeCell ref="I305:J305"/>
    <mergeCell ref="M296:M297"/>
    <mergeCell ref="N348:N349"/>
    <mergeCell ref="G298:H298"/>
    <mergeCell ref="I298:J298"/>
    <mergeCell ref="G300:H300"/>
    <mergeCell ref="I300:J300"/>
    <mergeCell ref="G301:H301"/>
    <mergeCell ref="I301:J301"/>
    <mergeCell ref="G302:H302"/>
    <mergeCell ref="I302:J302"/>
    <mergeCell ref="B296:B297"/>
    <mergeCell ref="C296:D297"/>
    <mergeCell ref="G296:H297"/>
    <mergeCell ref="I296:J297"/>
    <mergeCell ref="C295:D295"/>
    <mergeCell ref="E295:F295"/>
    <mergeCell ref="E296:F296"/>
    <mergeCell ref="E297:F297"/>
    <mergeCell ref="E293:F293"/>
    <mergeCell ref="G293:H293"/>
    <mergeCell ref="I293:J293"/>
    <mergeCell ref="C294:D294"/>
    <mergeCell ref="E294:F294"/>
    <mergeCell ref="G294:H294"/>
    <mergeCell ref="I294:J294"/>
    <mergeCell ref="K290:K291"/>
    <mergeCell ref="L290:L291"/>
    <mergeCell ref="M290:M291"/>
    <mergeCell ref="N342:N343"/>
    <mergeCell ref="G292:H292"/>
    <mergeCell ref="I292:J292"/>
    <mergeCell ref="G295:H295"/>
    <mergeCell ref="I295:J295"/>
    <mergeCell ref="K296:K297"/>
    <mergeCell ref="L296:L297"/>
    <mergeCell ref="G287:H287"/>
    <mergeCell ref="I287:J287"/>
    <mergeCell ref="I289:J289"/>
    <mergeCell ref="B290:B291"/>
    <mergeCell ref="C290:D291"/>
    <mergeCell ref="E290:F291"/>
    <mergeCell ref="G290:H291"/>
    <mergeCell ref="I290:J291"/>
    <mergeCell ref="G288:H288"/>
    <mergeCell ref="I288:J288"/>
    <mergeCell ref="G284:H284"/>
    <mergeCell ref="I284:J284"/>
    <mergeCell ref="G285:H285"/>
    <mergeCell ref="I285:J285"/>
    <mergeCell ref="G286:H286"/>
    <mergeCell ref="I286:J286"/>
    <mergeCell ref="G281:H281"/>
    <mergeCell ref="I281:J281"/>
    <mergeCell ref="G282:H282"/>
    <mergeCell ref="I282:J282"/>
    <mergeCell ref="G283:H283"/>
    <mergeCell ref="I283:J283"/>
    <mergeCell ref="G278:H278"/>
    <mergeCell ref="I278:J278"/>
    <mergeCell ref="G279:H279"/>
    <mergeCell ref="I279:J279"/>
    <mergeCell ref="G280:H280"/>
    <mergeCell ref="I280:J280"/>
    <mergeCell ref="G275:H275"/>
    <mergeCell ref="I275:J275"/>
    <mergeCell ref="G276:H276"/>
    <mergeCell ref="I276:J276"/>
    <mergeCell ref="G277:H277"/>
    <mergeCell ref="I277:J277"/>
    <mergeCell ref="G272:H272"/>
    <mergeCell ref="I272:J272"/>
    <mergeCell ref="G273:H273"/>
    <mergeCell ref="I273:J273"/>
    <mergeCell ref="G274:H274"/>
    <mergeCell ref="I274:J274"/>
    <mergeCell ref="G269:H269"/>
    <mergeCell ref="I269:J269"/>
    <mergeCell ref="G270:H270"/>
    <mergeCell ref="I270:J270"/>
    <mergeCell ref="G271:H271"/>
    <mergeCell ref="I271:J271"/>
    <mergeCell ref="G266:H266"/>
    <mergeCell ref="I266:J266"/>
    <mergeCell ref="G267:H267"/>
    <mergeCell ref="I267:J267"/>
    <mergeCell ref="G268:H268"/>
    <mergeCell ref="I268:J268"/>
    <mergeCell ref="L260:L261"/>
    <mergeCell ref="M260:M261"/>
    <mergeCell ref="N310:N311"/>
    <mergeCell ref="C262:D262"/>
    <mergeCell ref="E262:F262"/>
    <mergeCell ref="G262:H262"/>
    <mergeCell ref="I262:J262"/>
    <mergeCell ref="C263:D263"/>
    <mergeCell ref="C264:D264"/>
    <mergeCell ref="C265:D265"/>
    <mergeCell ref="K258:K259"/>
    <mergeCell ref="L258:L259"/>
    <mergeCell ref="M258:M259"/>
    <mergeCell ref="N306:N307"/>
    <mergeCell ref="B260:B261"/>
    <mergeCell ref="C260:D261"/>
    <mergeCell ref="E260:F261"/>
    <mergeCell ref="G260:H261"/>
    <mergeCell ref="I260:J261"/>
    <mergeCell ref="K260:K261"/>
    <mergeCell ref="G256:H256"/>
    <mergeCell ref="I256:J256"/>
    <mergeCell ref="G257:H257"/>
    <mergeCell ref="I257:J257"/>
    <mergeCell ref="B258:B259"/>
    <mergeCell ref="C258:D259"/>
    <mergeCell ref="E258:F259"/>
    <mergeCell ref="G258:H259"/>
    <mergeCell ref="I258:J259"/>
    <mergeCell ref="G253:H253"/>
    <mergeCell ref="I253:J253"/>
    <mergeCell ref="G254:H254"/>
    <mergeCell ref="I254:J254"/>
    <mergeCell ref="G255:H255"/>
    <mergeCell ref="I255:J255"/>
    <mergeCell ref="G250:H250"/>
    <mergeCell ref="I250:J250"/>
    <mergeCell ref="G251:H251"/>
    <mergeCell ref="I251:J251"/>
    <mergeCell ref="G252:H252"/>
    <mergeCell ref="I252:J252"/>
    <mergeCell ref="G247:H247"/>
    <mergeCell ref="I247:J247"/>
    <mergeCell ref="G248:H248"/>
    <mergeCell ref="I248:J248"/>
    <mergeCell ref="G249:H249"/>
    <mergeCell ref="I249:J249"/>
    <mergeCell ref="G244:H244"/>
    <mergeCell ref="I244:J244"/>
    <mergeCell ref="G245:H245"/>
    <mergeCell ref="I245:J245"/>
    <mergeCell ref="G246:H246"/>
    <mergeCell ref="I246:J246"/>
    <mergeCell ref="G241:H241"/>
    <mergeCell ref="I241:J241"/>
    <mergeCell ref="G242:H242"/>
    <mergeCell ref="I242:J242"/>
    <mergeCell ref="G243:H243"/>
    <mergeCell ref="I243:J243"/>
    <mergeCell ref="G238:H238"/>
    <mergeCell ref="I238:J238"/>
    <mergeCell ref="G239:H239"/>
    <mergeCell ref="I239:J239"/>
    <mergeCell ref="G240:H240"/>
    <mergeCell ref="I240:J240"/>
    <mergeCell ref="G235:H235"/>
    <mergeCell ref="I235:J235"/>
    <mergeCell ref="G236:H236"/>
    <mergeCell ref="I236:J236"/>
    <mergeCell ref="G237:H237"/>
    <mergeCell ref="I237:J237"/>
    <mergeCell ref="G232:H232"/>
    <mergeCell ref="I232:J232"/>
    <mergeCell ref="G233:H233"/>
    <mergeCell ref="I233:J233"/>
    <mergeCell ref="G234:H234"/>
    <mergeCell ref="I234:J234"/>
    <mergeCell ref="G229:H229"/>
    <mergeCell ref="I229:J229"/>
    <mergeCell ref="G230:H230"/>
    <mergeCell ref="I230:J230"/>
    <mergeCell ref="G231:H231"/>
    <mergeCell ref="I231:J231"/>
    <mergeCell ref="G226:H226"/>
    <mergeCell ref="I226:J226"/>
    <mergeCell ref="G227:H227"/>
    <mergeCell ref="I227:J227"/>
    <mergeCell ref="G228:H228"/>
    <mergeCell ref="I228:J228"/>
    <mergeCell ref="G223:H223"/>
    <mergeCell ref="I223:J223"/>
    <mergeCell ref="G224:H224"/>
    <mergeCell ref="I224:J224"/>
    <mergeCell ref="G225:H225"/>
    <mergeCell ref="I225:J225"/>
    <mergeCell ref="G220:H220"/>
    <mergeCell ref="I220:J220"/>
    <mergeCell ref="G221:H221"/>
    <mergeCell ref="I221:J221"/>
    <mergeCell ref="G222:H222"/>
    <mergeCell ref="I222:J222"/>
    <mergeCell ref="N259:N260"/>
    <mergeCell ref="G215:H215"/>
    <mergeCell ref="I215:J215"/>
    <mergeCell ref="I216:J216"/>
    <mergeCell ref="C217:D217"/>
    <mergeCell ref="E217:F217"/>
    <mergeCell ref="G217:H217"/>
    <mergeCell ref="I217:J217"/>
    <mergeCell ref="G218:H218"/>
    <mergeCell ref="I218:J218"/>
    <mergeCell ref="B213:B214"/>
    <mergeCell ref="C213:D214"/>
    <mergeCell ref="E213:F214"/>
    <mergeCell ref="G213:H214"/>
    <mergeCell ref="I213:J214"/>
    <mergeCell ref="C212:D212"/>
    <mergeCell ref="E212:F212"/>
    <mergeCell ref="K209:K210"/>
    <mergeCell ref="L209:L210"/>
    <mergeCell ref="M209:M210"/>
    <mergeCell ref="N239:N240"/>
    <mergeCell ref="G211:H211"/>
    <mergeCell ref="I211:J211"/>
    <mergeCell ref="I212:J212"/>
    <mergeCell ref="M213:M214"/>
    <mergeCell ref="G219:H219"/>
    <mergeCell ref="I219:J219"/>
    <mergeCell ref="B209:B210"/>
    <mergeCell ref="C209:D210"/>
    <mergeCell ref="E209:F210"/>
    <mergeCell ref="G209:H210"/>
    <mergeCell ref="I209:J210"/>
    <mergeCell ref="C208:D208"/>
    <mergeCell ref="E208:F208"/>
    <mergeCell ref="G206:H206"/>
    <mergeCell ref="I206:J206"/>
    <mergeCell ref="G207:H207"/>
    <mergeCell ref="I207:J207"/>
    <mergeCell ref="G208:H208"/>
    <mergeCell ref="I208:J208"/>
    <mergeCell ref="G203:H203"/>
    <mergeCell ref="I203:J203"/>
    <mergeCell ref="G204:H204"/>
    <mergeCell ref="I204:J204"/>
    <mergeCell ref="G205:H205"/>
    <mergeCell ref="I205:J205"/>
    <mergeCell ref="C197:D197"/>
    <mergeCell ref="K199:K200"/>
    <mergeCell ref="L199:L200"/>
    <mergeCell ref="M199:M200"/>
    <mergeCell ref="G201:H201"/>
    <mergeCell ref="I201:J201"/>
    <mergeCell ref="G198:H198"/>
    <mergeCell ref="I198:J198"/>
    <mergeCell ref="C201:D201"/>
    <mergeCell ref="E201:F201"/>
    <mergeCell ref="B199:B200"/>
    <mergeCell ref="C199:D200"/>
    <mergeCell ref="E199:F200"/>
    <mergeCell ref="G199:H200"/>
    <mergeCell ref="I199:J200"/>
    <mergeCell ref="E198:F198"/>
    <mergeCell ref="G194:H194"/>
    <mergeCell ref="I194:J194"/>
    <mergeCell ref="G195:H195"/>
    <mergeCell ref="I195:J195"/>
    <mergeCell ref="G196:H196"/>
    <mergeCell ref="I196:J196"/>
    <mergeCell ref="G192:H192"/>
    <mergeCell ref="I192:J192"/>
    <mergeCell ref="C193:D193"/>
    <mergeCell ref="E193:F193"/>
    <mergeCell ref="G193:H193"/>
    <mergeCell ref="I193:J193"/>
    <mergeCell ref="C192:D192"/>
    <mergeCell ref="G191:H191"/>
    <mergeCell ref="I191:J191"/>
    <mergeCell ref="G189:H190"/>
    <mergeCell ref="I189:J190"/>
    <mergeCell ref="K189:L190"/>
    <mergeCell ref="E189:F189"/>
    <mergeCell ref="G187:H188"/>
    <mergeCell ref="I187:J188"/>
    <mergeCell ref="M187:M188"/>
    <mergeCell ref="N187:N188"/>
    <mergeCell ref="M189:M190"/>
    <mergeCell ref="N189:N190"/>
    <mergeCell ref="G184:H184"/>
    <mergeCell ref="I184:J184"/>
    <mergeCell ref="G185:H185"/>
    <mergeCell ref="I185:J185"/>
    <mergeCell ref="G186:H186"/>
    <mergeCell ref="I186:J186"/>
    <mergeCell ref="G181:H181"/>
    <mergeCell ref="I181:J181"/>
    <mergeCell ref="G182:H182"/>
    <mergeCell ref="I182:J182"/>
    <mergeCell ref="G183:H183"/>
    <mergeCell ref="I183:J183"/>
    <mergeCell ref="G178:H178"/>
    <mergeCell ref="I178:J178"/>
    <mergeCell ref="G179:H179"/>
    <mergeCell ref="I179:J179"/>
    <mergeCell ref="G180:H180"/>
    <mergeCell ref="I180:J180"/>
    <mergeCell ref="G175:H175"/>
    <mergeCell ref="I175:J175"/>
    <mergeCell ref="G176:H176"/>
    <mergeCell ref="I176:J176"/>
    <mergeCell ref="G177:H177"/>
    <mergeCell ref="I177:J177"/>
    <mergeCell ref="G172:H172"/>
    <mergeCell ref="I172:J172"/>
    <mergeCell ref="G173:H173"/>
    <mergeCell ref="I173:J173"/>
    <mergeCell ref="G174:H174"/>
    <mergeCell ref="I174:J174"/>
    <mergeCell ref="G169:H169"/>
    <mergeCell ref="I169:J169"/>
    <mergeCell ref="G170:H170"/>
    <mergeCell ref="I170:J170"/>
    <mergeCell ref="G171:H171"/>
    <mergeCell ref="I171:J171"/>
    <mergeCell ref="G166:H166"/>
    <mergeCell ref="I166:J166"/>
    <mergeCell ref="G167:H167"/>
    <mergeCell ref="I167:J167"/>
    <mergeCell ref="G168:H168"/>
    <mergeCell ref="I168:J168"/>
    <mergeCell ref="G163:H163"/>
    <mergeCell ref="I163:J163"/>
    <mergeCell ref="G164:H164"/>
    <mergeCell ref="I164:J164"/>
    <mergeCell ref="G165:H165"/>
    <mergeCell ref="I165:J165"/>
    <mergeCell ref="G160:H160"/>
    <mergeCell ref="I160:J160"/>
    <mergeCell ref="G161:H161"/>
    <mergeCell ref="I161:J161"/>
    <mergeCell ref="G162:H162"/>
    <mergeCell ref="I162:J162"/>
    <mergeCell ref="G158:H158"/>
    <mergeCell ref="I158:J158"/>
    <mergeCell ref="C159:D159"/>
    <mergeCell ref="E159:F159"/>
    <mergeCell ref="G159:H159"/>
    <mergeCell ref="I159:J159"/>
    <mergeCell ref="E158:F158"/>
    <mergeCell ref="G156:H157"/>
    <mergeCell ref="I156:J157"/>
    <mergeCell ref="K156:K157"/>
    <mergeCell ref="L156:L157"/>
    <mergeCell ref="M156:M157"/>
    <mergeCell ref="N156:N157"/>
    <mergeCell ref="G153:H153"/>
    <mergeCell ref="I153:J153"/>
    <mergeCell ref="G154:H154"/>
    <mergeCell ref="I154:J154"/>
    <mergeCell ref="G155:H155"/>
    <mergeCell ref="I155:J155"/>
    <mergeCell ref="G150:H150"/>
    <mergeCell ref="I150:J150"/>
    <mergeCell ref="G151:H151"/>
    <mergeCell ref="I151:J151"/>
    <mergeCell ref="G152:H152"/>
    <mergeCell ref="I152:J152"/>
    <mergeCell ref="G148:H148"/>
    <mergeCell ref="I148:J148"/>
    <mergeCell ref="C149:D149"/>
    <mergeCell ref="E149:F149"/>
    <mergeCell ref="G149:H149"/>
    <mergeCell ref="I149:J149"/>
    <mergeCell ref="M145:M146"/>
    <mergeCell ref="N145:N146"/>
    <mergeCell ref="G147:H147"/>
    <mergeCell ref="I147:J147"/>
    <mergeCell ref="G145:H146"/>
    <mergeCell ref="I145:J146"/>
    <mergeCell ref="C144:D144"/>
    <mergeCell ref="E144:F144"/>
    <mergeCell ref="E145:F145"/>
    <mergeCell ref="E146:F146"/>
    <mergeCell ref="G142:H142"/>
    <mergeCell ref="I142:J142"/>
    <mergeCell ref="G143:H143"/>
    <mergeCell ref="I143:J143"/>
    <mergeCell ref="G144:H144"/>
    <mergeCell ref="I144:J144"/>
    <mergeCell ref="G139:H139"/>
    <mergeCell ref="I139:J139"/>
    <mergeCell ref="G140:H140"/>
    <mergeCell ref="I140:J140"/>
    <mergeCell ref="G141:H141"/>
    <mergeCell ref="I141:J141"/>
    <mergeCell ref="G136:H136"/>
    <mergeCell ref="I136:J136"/>
    <mergeCell ref="G137:H137"/>
    <mergeCell ref="I137:J137"/>
    <mergeCell ref="G138:H138"/>
    <mergeCell ref="I138:J138"/>
    <mergeCell ref="G133:H133"/>
    <mergeCell ref="I133:J133"/>
    <mergeCell ref="G134:H134"/>
    <mergeCell ref="I134:J134"/>
    <mergeCell ref="G135:H135"/>
    <mergeCell ref="I135:J135"/>
    <mergeCell ref="G130:H130"/>
    <mergeCell ref="I130:J130"/>
    <mergeCell ref="G131:H131"/>
    <mergeCell ref="I131:J131"/>
    <mergeCell ref="G132:H132"/>
    <mergeCell ref="I132:J132"/>
    <mergeCell ref="G127:H127"/>
    <mergeCell ref="I127:J127"/>
    <mergeCell ref="G129:H129"/>
    <mergeCell ref="I129:J129"/>
    <mergeCell ref="I128:J128"/>
    <mergeCell ref="G128:H128"/>
    <mergeCell ref="I124:J124"/>
    <mergeCell ref="B125:B126"/>
    <mergeCell ref="C125:D126"/>
    <mergeCell ref="G125:H126"/>
    <mergeCell ref="I125:J126"/>
    <mergeCell ref="C124:D124"/>
    <mergeCell ref="E124:F124"/>
    <mergeCell ref="E125:F125"/>
    <mergeCell ref="E126:F126"/>
    <mergeCell ref="G124:H124"/>
    <mergeCell ref="I120:J120"/>
    <mergeCell ref="G121:H121"/>
    <mergeCell ref="I121:J121"/>
    <mergeCell ref="G122:H122"/>
    <mergeCell ref="I122:J122"/>
    <mergeCell ref="G123:H123"/>
    <mergeCell ref="I123:J123"/>
    <mergeCell ref="G120:H120"/>
    <mergeCell ref="I116:J116"/>
    <mergeCell ref="G117:H117"/>
    <mergeCell ref="I117:J117"/>
    <mergeCell ref="G118:H118"/>
    <mergeCell ref="I118:J118"/>
    <mergeCell ref="G119:H119"/>
    <mergeCell ref="I119:J119"/>
    <mergeCell ref="G116:H116"/>
    <mergeCell ref="G113:H113"/>
    <mergeCell ref="I113:J113"/>
    <mergeCell ref="G114:H114"/>
    <mergeCell ref="I114:J114"/>
    <mergeCell ref="G115:H115"/>
    <mergeCell ref="I115:J115"/>
    <mergeCell ref="G110:H110"/>
    <mergeCell ref="I110:J110"/>
    <mergeCell ref="G111:H111"/>
    <mergeCell ref="I111:J111"/>
    <mergeCell ref="G109:H109"/>
    <mergeCell ref="I112:J112"/>
    <mergeCell ref="G112:H112"/>
    <mergeCell ref="G107:H107"/>
    <mergeCell ref="I107:J107"/>
    <mergeCell ref="G104:H104"/>
    <mergeCell ref="I108:J108"/>
    <mergeCell ref="G108:H108"/>
    <mergeCell ref="I109:J109"/>
    <mergeCell ref="G103:H103"/>
    <mergeCell ref="I103:J103"/>
    <mergeCell ref="I104:J104"/>
    <mergeCell ref="G105:H105"/>
    <mergeCell ref="I105:J105"/>
    <mergeCell ref="G106:H106"/>
    <mergeCell ref="I106:J106"/>
    <mergeCell ref="G100:H100"/>
    <mergeCell ref="I100:J100"/>
    <mergeCell ref="G101:H101"/>
    <mergeCell ref="I101:J101"/>
    <mergeCell ref="G102:H102"/>
    <mergeCell ref="I102:J102"/>
    <mergeCell ref="G97:H97"/>
    <mergeCell ref="I97:J97"/>
    <mergeCell ref="G98:H98"/>
    <mergeCell ref="I98:J98"/>
    <mergeCell ref="G99:H99"/>
    <mergeCell ref="I99:J99"/>
    <mergeCell ref="G94:H94"/>
    <mergeCell ref="I94:J94"/>
    <mergeCell ref="G95:H95"/>
    <mergeCell ref="I95:J95"/>
    <mergeCell ref="G96:H96"/>
    <mergeCell ref="I96:J96"/>
    <mergeCell ref="G92:H92"/>
    <mergeCell ref="I92:J92"/>
    <mergeCell ref="G89:H89"/>
    <mergeCell ref="I89:J89"/>
    <mergeCell ref="I86:J86"/>
    <mergeCell ref="G93:H93"/>
    <mergeCell ref="I93:J93"/>
    <mergeCell ref="G90:H90"/>
    <mergeCell ref="I90:J90"/>
    <mergeCell ref="G91:H91"/>
    <mergeCell ref="I91:J91"/>
    <mergeCell ref="I85:J85"/>
    <mergeCell ref="C90:D90"/>
    <mergeCell ref="E90:F90"/>
    <mergeCell ref="C89:D89"/>
    <mergeCell ref="M87:M88"/>
    <mergeCell ref="N87:N88"/>
    <mergeCell ref="I81:J81"/>
    <mergeCell ref="C82:D82"/>
    <mergeCell ref="E82:F82"/>
    <mergeCell ref="G82:H82"/>
    <mergeCell ref="I82:J82"/>
    <mergeCell ref="I84:J84"/>
    <mergeCell ref="E86:F86"/>
    <mergeCell ref="I83:J83"/>
    <mergeCell ref="B87:B88"/>
    <mergeCell ref="C87:D88"/>
    <mergeCell ref="E87:F88"/>
    <mergeCell ref="G87:H88"/>
    <mergeCell ref="I87:J88"/>
    <mergeCell ref="L79:L80"/>
    <mergeCell ref="G86:H86"/>
    <mergeCell ref="G83:H83"/>
    <mergeCell ref="K87:K88"/>
    <mergeCell ref="L87:L88"/>
    <mergeCell ref="M79:M80"/>
    <mergeCell ref="M75:M76"/>
    <mergeCell ref="K75:L76"/>
    <mergeCell ref="N75:N76"/>
    <mergeCell ref="N79:N80"/>
    <mergeCell ref="I77:J77"/>
    <mergeCell ref="G72:H73"/>
    <mergeCell ref="I72:J73"/>
    <mergeCell ref="K79:K80"/>
    <mergeCell ref="K72:K73"/>
    <mergeCell ref="I78:J78"/>
    <mergeCell ref="G79:H80"/>
    <mergeCell ref="I79:J80"/>
    <mergeCell ref="M72:M73"/>
    <mergeCell ref="B75:B76"/>
    <mergeCell ref="C75:D76"/>
    <mergeCell ref="E75:F76"/>
    <mergeCell ref="G75:H76"/>
    <mergeCell ref="I75:J76"/>
    <mergeCell ref="C74:D74"/>
    <mergeCell ref="E74:F74"/>
    <mergeCell ref="G74:H74"/>
    <mergeCell ref="I74:J74"/>
    <mergeCell ref="M62:M63"/>
    <mergeCell ref="K68:K69"/>
    <mergeCell ref="G70:H70"/>
    <mergeCell ref="I70:J70"/>
    <mergeCell ref="C71:D71"/>
    <mergeCell ref="E71:F71"/>
    <mergeCell ref="G65:H65"/>
    <mergeCell ref="I65:J65"/>
    <mergeCell ref="G71:H71"/>
    <mergeCell ref="I71:J71"/>
    <mergeCell ref="I64:J64"/>
    <mergeCell ref="B62:B63"/>
    <mergeCell ref="C64:D64"/>
    <mergeCell ref="E64:F64"/>
    <mergeCell ref="I66:J66"/>
    <mergeCell ref="G67:H67"/>
    <mergeCell ref="I67:J67"/>
    <mergeCell ref="G66:H66"/>
    <mergeCell ref="C66:D66"/>
    <mergeCell ref="C67:D67"/>
    <mergeCell ref="G61:H61"/>
    <mergeCell ref="I61:J61"/>
    <mergeCell ref="G62:H63"/>
    <mergeCell ref="I62:J63"/>
    <mergeCell ref="N62:N63"/>
    <mergeCell ref="B68:B69"/>
    <mergeCell ref="C68:D69"/>
    <mergeCell ref="G68:H69"/>
    <mergeCell ref="I68:J69"/>
    <mergeCell ref="G64:H64"/>
    <mergeCell ref="M56:M57"/>
    <mergeCell ref="N56:N57"/>
    <mergeCell ref="G58:H58"/>
    <mergeCell ref="I58:J58"/>
    <mergeCell ref="G60:H60"/>
    <mergeCell ref="I60:J60"/>
    <mergeCell ref="G55:H55"/>
    <mergeCell ref="I55:J55"/>
    <mergeCell ref="B56:B57"/>
    <mergeCell ref="C56:D57"/>
    <mergeCell ref="G56:H57"/>
    <mergeCell ref="I56:J57"/>
    <mergeCell ref="C55:D55"/>
    <mergeCell ref="E55:F55"/>
    <mergeCell ref="E56:F56"/>
    <mergeCell ref="E57:F57"/>
    <mergeCell ref="G52:H52"/>
    <mergeCell ref="I52:J52"/>
    <mergeCell ref="G53:H53"/>
    <mergeCell ref="I53:J53"/>
    <mergeCell ref="G54:H54"/>
    <mergeCell ref="I54:J54"/>
    <mergeCell ref="G49:H49"/>
    <mergeCell ref="I49:J49"/>
    <mergeCell ref="G50:H50"/>
    <mergeCell ref="I50:J50"/>
    <mergeCell ref="G51:H51"/>
    <mergeCell ref="I51:J51"/>
    <mergeCell ref="G46:H46"/>
    <mergeCell ref="I46:J46"/>
    <mergeCell ref="G47:H47"/>
    <mergeCell ref="I47:J47"/>
    <mergeCell ref="G48:H48"/>
    <mergeCell ref="I48:J48"/>
    <mergeCell ref="G43:H43"/>
    <mergeCell ref="I43:J43"/>
    <mergeCell ref="G44:H44"/>
    <mergeCell ref="I44:J44"/>
    <mergeCell ref="G45:H45"/>
    <mergeCell ref="I45:J45"/>
    <mergeCell ref="G40:H40"/>
    <mergeCell ref="I40:J40"/>
    <mergeCell ref="G41:H41"/>
    <mergeCell ref="I41:J41"/>
    <mergeCell ref="G42:H42"/>
    <mergeCell ref="I42:J42"/>
    <mergeCell ref="G37:H37"/>
    <mergeCell ref="I37:J37"/>
    <mergeCell ref="G38:H38"/>
    <mergeCell ref="I38:J38"/>
    <mergeCell ref="G39:H39"/>
    <mergeCell ref="I39:J39"/>
    <mergeCell ref="G34:H34"/>
    <mergeCell ref="I34:J34"/>
    <mergeCell ref="G35:H35"/>
    <mergeCell ref="I35:J35"/>
    <mergeCell ref="G36:H36"/>
    <mergeCell ref="I36:J36"/>
    <mergeCell ref="G31:H31"/>
    <mergeCell ref="I31:J31"/>
    <mergeCell ref="G32:H32"/>
    <mergeCell ref="I32:J32"/>
    <mergeCell ref="G33:H33"/>
    <mergeCell ref="I33:J33"/>
    <mergeCell ref="G28:H28"/>
    <mergeCell ref="I28:J28"/>
    <mergeCell ref="G29:H29"/>
    <mergeCell ref="I29:J29"/>
    <mergeCell ref="G30:H30"/>
    <mergeCell ref="I30:J30"/>
    <mergeCell ref="G25:H25"/>
    <mergeCell ref="I25:J25"/>
    <mergeCell ref="G26:H26"/>
    <mergeCell ref="I26:J26"/>
    <mergeCell ref="G27:H27"/>
    <mergeCell ref="I27:J27"/>
    <mergeCell ref="G22:H22"/>
    <mergeCell ref="I22:J22"/>
    <mergeCell ref="G23:H23"/>
    <mergeCell ref="I23:J23"/>
    <mergeCell ref="G24:H24"/>
    <mergeCell ref="I24:J24"/>
    <mergeCell ref="C20:D20"/>
    <mergeCell ref="E20:F20"/>
    <mergeCell ref="G20:H20"/>
    <mergeCell ref="I20:J20"/>
    <mergeCell ref="G21:H21"/>
    <mergeCell ref="I21:J21"/>
    <mergeCell ref="E17:F17"/>
    <mergeCell ref="C18:D18"/>
    <mergeCell ref="E18:F18"/>
    <mergeCell ref="G18:H18"/>
    <mergeCell ref="I18:J18"/>
    <mergeCell ref="E16:F16"/>
    <mergeCell ref="M14:M15"/>
    <mergeCell ref="N14:N15"/>
    <mergeCell ref="B16:B17"/>
    <mergeCell ref="C16:D17"/>
    <mergeCell ref="G16:H17"/>
    <mergeCell ref="I16:J17"/>
    <mergeCell ref="K16:K17"/>
    <mergeCell ref="L16:L17"/>
    <mergeCell ref="M16:M17"/>
    <mergeCell ref="N16:N17"/>
    <mergeCell ref="C13:D13"/>
    <mergeCell ref="E13:F13"/>
    <mergeCell ref="G13:H13"/>
    <mergeCell ref="I13:J13"/>
    <mergeCell ref="B14:B15"/>
    <mergeCell ref="C14:D15"/>
    <mergeCell ref="E14:F14"/>
    <mergeCell ref="G14:H15"/>
    <mergeCell ref="I14:J15"/>
    <mergeCell ref="E15:F15"/>
    <mergeCell ref="K10:K11"/>
    <mergeCell ref="L10:M10"/>
    <mergeCell ref="N10:N11"/>
    <mergeCell ref="C12:D12"/>
    <mergeCell ref="E12:F12"/>
    <mergeCell ref="G12:H12"/>
    <mergeCell ref="I12:J12"/>
    <mergeCell ref="B6:N6"/>
    <mergeCell ref="B7:N7"/>
    <mergeCell ref="B9:N9"/>
    <mergeCell ref="B10:B11"/>
    <mergeCell ref="C10:D11"/>
    <mergeCell ref="E10:F11"/>
    <mergeCell ref="G10:G11"/>
    <mergeCell ref="H10:H11"/>
    <mergeCell ref="I10:I11"/>
    <mergeCell ref="J10:J11"/>
    <mergeCell ref="C19:D19"/>
    <mergeCell ref="E19:F19"/>
    <mergeCell ref="G19:H19"/>
    <mergeCell ref="I19:J19"/>
    <mergeCell ref="C59:D59"/>
    <mergeCell ref="E59:F59"/>
    <mergeCell ref="G59:H59"/>
    <mergeCell ref="I59:J59"/>
    <mergeCell ref="C21:D21"/>
    <mergeCell ref="E21:F21"/>
    <mergeCell ref="B79:B80"/>
    <mergeCell ref="C79:D80"/>
    <mergeCell ref="G78:H78"/>
    <mergeCell ref="G85:H85"/>
    <mergeCell ref="C83:D83"/>
    <mergeCell ref="E83:F83"/>
    <mergeCell ref="G84:H84"/>
    <mergeCell ref="E113:F113"/>
    <mergeCell ref="C114:D114"/>
    <mergeCell ref="B156:B157"/>
    <mergeCell ref="C156:D157"/>
    <mergeCell ref="C117:D117"/>
    <mergeCell ref="E117:F117"/>
    <mergeCell ref="C118:D118"/>
    <mergeCell ref="B145:B146"/>
    <mergeCell ref="C145:D146"/>
    <mergeCell ref="E118:F118"/>
    <mergeCell ref="B187:B188"/>
    <mergeCell ref="C187:D188"/>
    <mergeCell ref="B189:B190"/>
    <mergeCell ref="C189:D190"/>
    <mergeCell ref="C158:D158"/>
    <mergeCell ref="C161:D161"/>
    <mergeCell ref="C164:D164"/>
    <mergeCell ref="C168:D168"/>
    <mergeCell ref="C172:D172"/>
    <mergeCell ref="C176:D176"/>
    <mergeCell ref="G202:H202"/>
    <mergeCell ref="I202:J202"/>
    <mergeCell ref="C195:D195"/>
    <mergeCell ref="E195:F195"/>
    <mergeCell ref="C196:D196"/>
    <mergeCell ref="E196:F196"/>
    <mergeCell ref="E197:F197"/>
    <mergeCell ref="C198:D198"/>
    <mergeCell ref="G197:H197"/>
    <mergeCell ref="I197:J197"/>
    <mergeCell ref="G263:H263"/>
    <mergeCell ref="I263:J263"/>
    <mergeCell ref="E265:F265"/>
    <mergeCell ref="E264:F264"/>
    <mergeCell ref="G264:H264"/>
    <mergeCell ref="I264:J264"/>
    <mergeCell ref="G265:H265"/>
    <mergeCell ref="I265:J265"/>
    <mergeCell ref="E263:F263"/>
    <mergeCell ref="G289:H289"/>
    <mergeCell ref="C299:D299"/>
    <mergeCell ref="E299:F299"/>
    <mergeCell ref="G299:H299"/>
    <mergeCell ref="I299:J299"/>
    <mergeCell ref="C292:D292"/>
    <mergeCell ref="E292:F292"/>
    <mergeCell ref="C293:D293"/>
    <mergeCell ref="C298:D298"/>
    <mergeCell ref="E298:F298"/>
    <mergeCell ref="B321:B322"/>
    <mergeCell ref="C321:D322"/>
    <mergeCell ref="B325:B326"/>
    <mergeCell ref="C350:D350"/>
    <mergeCell ref="E350:F350"/>
    <mergeCell ref="C345:D345"/>
    <mergeCell ref="E345:F345"/>
    <mergeCell ref="E321:F321"/>
    <mergeCell ref="E322:F322"/>
    <mergeCell ref="C323:D323"/>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1:D51"/>
    <mergeCell ref="E51:F51"/>
    <mergeCell ref="C52:D52"/>
    <mergeCell ref="E52:F52"/>
    <mergeCell ref="C53:D53"/>
    <mergeCell ref="E53:F53"/>
    <mergeCell ref="C54:D54"/>
    <mergeCell ref="E54:F54"/>
    <mergeCell ref="C58:D58"/>
    <mergeCell ref="E58:F58"/>
    <mergeCell ref="C61:D61"/>
    <mergeCell ref="E61:F61"/>
    <mergeCell ref="E62:F62"/>
    <mergeCell ref="E63:F63"/>
    <mergeCell ref="C60:D60"/>
    <mergeCell ref="E60:F60"/>
    <mergeCell ref="C62:D63"/>
    <mergeCell ref="E67:F67"/>
    <mergeCell ref="E66:F66"/>
    <mergeCell ref="C65:D65"/>
    <mergeCell ref="E65:F65"/>
    <mergeCell ref="E68:F68"/>
    <mergeCell ref="E69:F69"/>
    <mergeCell ref="C70:D70"/>
    <mergeCell ref="E70:F70"/>
    <mergeCell ref="C72:D72"/>
    <mergeCell ref="C73:D73"/>
    <mergeCell ref="E73:F73"/>
    <mergeCell ref="E72:F72"/>
    <mergeCell ref="C77:D77"/>
    <mergeCell ref="E77:F77"/>
    <mergeCell ref="E80:F80"/>
    <mergeCell ref="C81:D81"/>
    <mergeCell ref="E81:F81"/>
    <mergeCell ref="G77:H77"/>
    <mergeCell ref="G81:H81"/>
    <mergeCell ref="E79:F79"/>
    <mergeCell ref="C78:D78"/>
    <mergeCell ref="E78:F78"/>
    <mergeCell ref="C92:D92"/>
    <mergeCell ref="E92:F92"/>
    <mergeCell ref="E84:F84"/>
    <mergeCell ref="C85:D85"/>
    <mergeCell ref="E85:F85"/>
    <mergeCell ref="C86:D86"/>
    <mergeCell ref="C84:D84"/>
    <mergeCell ref="E89:F89"/>
    <mergeCell ref="C91:D91"/>
    <mergeCell ref="E91:F91"/>
    <mergeCell ref="C93:D93"/>
    <mergeCell ref="E93:F93"/>
    <mergeCell ref="C94:D94"/>
    <mergeCell ref="E94:F94"/>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102:D102"/>
    <mergeCell ref="E102:F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09:D109"/>
    <mergeCell ref="E109:F109"/>
    <mergeCell ref="C110:D110"/>
    <mergeCell ref="E110:F110"/>
    <mergeCell ref="C111:D111"/>
    <mergeCell ref="E111:F111"/>
    <mergeCell ref="E114:F114"/>
    <mergeCell ref="C115:D115"/>
    <mergeCell ref="E115:F115"/>
    <mergeCell ref="C116:D116"/>
    <mergeCell ref="E116:F116"/>
    <mergeCell ref="C112:D112"/>
    <mergeCell ref="E112:F112"/>
    <mergeCell ref="C113:D113"/>
    <mergeCell ref="C119:D119"/>
    <mergeCell ref="E119:F119"/>
    <mergeCell ref="C120:D120"/>
    <mergeCell ref="E120:F120"/>
    <mergeCell ref="C121:D121"/>
    <mergeCell ref="E121:F121"/>
    <mergeCell ref="C122:D122"/>
    <mergeCell ref="E122:F122"/>
    <mergeCell ref="C123:D123"/>
    <mergeCell ref="E123:F123"/>
    <mergeCell ref="C127:D127"/>
    <mergeCell ref="E127:F127"/>
    <mergeCell ref="C130:D130"/>
    <mergeCell ref="E130:F130"/>
    <mergeCell ref="C128:D128"/>
    <mergeCell ref="E128:F128"/>
    <mergeCell ref="C131:D131"/>
    <mergeCell ref="E131:F131"/>
    <mergeCell ref="C129:D129"/>
    <mergeCell ref="E129:F129"/>
    <mergeCell ref="C132:D132"/>
    <mergeCell ref="E132:F132"/>
    <mergeCell ref="C133:D133"/>
    <mergeCell ref="E133:F133"/>
    <mergeCell ref="C134:D134"/>
    <mergeCell ref="E134:F134"/>
    <mergeCell ref="C135:D135"/>
    <mergeCell ref="E135:F135"/>
    <mergeCell ref="C136:D136"/>
    <mergeCell ref="E136:F136"/>
    <mergeCell ref="C137:D137"/>
    <mergeCell ref="E137:F137"/>
    <mergeCell ref="C138:D138"/>
    <mergeCell ref="E138:F138"/>
    <mergeCell ref="C139:D139"/>
    <mergeCell ref="E139:F139"/>
    <mergeCell ref="C140:D140"/>
    <mergeCell ref="E140:F140"/>
    <mergeCell ref="C141:D141"/>
    <mergeCell ref="E141:F141"/>
    <mergeCell ref="C142:D142"/>
    <mergeCell ref="E142:F142"/>
    <mergeCell ref="C143:D143"/>
    <mergeCell ref="E143:F143"/>
    <mergeCell ref="C147:D147"/>
    <mergeCell ref="E147:F147"/>
    <mergeCell ref="C148:D148"/>
    <mergeCell ref="C150:D150"/>
    <mergeCell ref="E150:F150"/>
    <mergeCell ref="E148:F148"/>
    <mergeCell ref="C151:D151"/>
    <mergeCell ref="E151:F151"/>
    <mergeCell ref="C152:D152"/>
    <mergeCell ref="E152:F152"/>
    <mergeCell ref="C153:D153"/>
    <mergeCell ref="E153:F153"/>
    <mergeCell ref="C154:D154"/>
    <mergeCell ref="E154:F154"/>
    <mergeCell ref="C155:D155"/>
    <mergeCell ref="E155:F155"/>
    <mergeCell ref="E156:F156"/>
    <mergeCell ref="E157:F157"/>
    <mergeCell ref="E161:F161"/>
    <mergeCell ref="E160:F160"/>
    <mergeCell ref="C162:D162"/>
    <mergeCell ref="E162:F162"/>
    <mergeCell ref="C163:D163"/>
    <mergeCell ref="E163:F163"/>
    <mergeCell ref="C160:D160"/>
    <mergeCell ref="E164:F164"/>
    <mergeCell ref="C165:D165"/>
    <mergeCell ref="E165:F165"/>
    <mergeCell ref="C166:D166"/>
    <mergeCell ref="E166:F166"/>
    <mergeCell ref="C167:D167"/>
    <mergeCell ref="E167:F167"/>
    <mergeCell ref="E168:F168"/>
    <mergeCell ref="C169:D169"/>
    <mergeCell ref="E169:F169"/>
    <mergeCell ref="C170:D170"/>
    <mergeCell ref="E170:F170"/>
    <mergeCell ref="C171:D171"/>
    <mergeCell ref="E171:F171"/>
    <mergeCell ref="E172:F172"/>
    <mergeCell ref="C173:D173"/>
    <mergeCell ref="E173:F173"/>
    <mergeCell ref="C174:D174"/>
    <mergeCell ref="E174:F174"/>
    <mergeCell ref="C175:D175"/>
    <mergeCell ref="E175:F175"/>
    <mergeCell ref="E176:F176"/>
    <mergeCell ref="C177:D177"/>
    <mergeCell ref="E177:F177"/>
    <mergeCell ref="C178:D178"/>
    <mergeCell ref="E178:F178"/>
    <mergeCell ref="C179:D179"/>
    <mergeCell ref="E179:F179"/>
    <mergeCell ref="C180:D180"/>
    <mergeCell ref="E180:F180"/>
    <mergeCell ref="C181:D181"/>
    <mergeCell ref="E181:F181"/>
    <mergeCell ref="C182:D182"/>
    <mergeCell ref="E182:F182"/>
    <mergeCell ref="C183:D183"/>
    <mergeCell ref="E183:F183"/>
    <mergeCell ref="C184:D184"/>
    <mergeCell ref="E184:F184"/>
    <mergeCell ref="C185:D185"/>
    <mergeCell ref="E185:F185"/>
    <mergeCell ref="C186:D186"/>
    <mergeCell ref="E186:F186"/>
    <mergeCell ref="E187:F187"/>
    <mergeCell ref="E188:F188"/>
    <mergeCell ref="C194:D194"/>
    <mergeCell ref="E194:F194"/>
    <mergeCell ref="E192:F192"/>
    <mergeCell ref="E190:F190"/>
    <mergeCell ref="C191:D191"/>
    <mergeCell ref="E191:F191"/>
    <mergeCell ref="C204:D204"/>
    <mergeCell ref="E204:F204"/>
    <mergeCell ref="C203:D203"/>
    <mergeCell ref="E203:F203"/>
    <mergeCell ref="C202:D202"/>
    <mergeCell ref="E202:F202"/>
    <mergeCell ref="C205:D205"/>
    <mergeCell ref="E205:F205"/>
    <mergeCell ref="C206:D206"/>
    <mergeCell ref="E206:F206"/>
    <mergeCell ref="C207:D207"/>
    <mergeCell ref="E207:F207"/>
    <mergeCell ref="C211:D211"/>
    <mergeCell ref="E211:F211"/>
    <mergeCell ref="C215:D215"/>
    <mergeCell ref="E215:F215"/>
    <mergeCell ref="G212:H212"/>
    <mergeCell ref="C218:D218"/>
    <mergeCell ref="E218:F218"/>
    <mergeCell ref="C216:D216"/>
    <mergeCell ref="E216:F216"/>
    <mergeCell ref="G216:H216"/>
    <mergeCell ref="C219:D219"/>
    <mergeCell ref="E219:F219"/>
    <mergeCell ref="C220:D220"/>
    <mergeCell ref="E220:F220"/>
    <mergeCell ref="C221:D221"/>
    <mergeCell ref="E221:F221"/>
    <mergeCell ref="C222:D222"/>
    <mergeCell ref="E222:F222"/>
    <mergeCell ref="C223:D223"/>
    <mergeCell ref="E223:F223"/>
    <mergeCell ref="C224:D224"/>
    <mergeCell ref="E224:F224"/>
    <mergeCell ref="C225:D225"/>
    <mergeCell ref="E225:F225"/>
    <mergeCell ref="C226:D226"/>
    <mergeCell ref="E226:F226"/>
    <mergeCell ref="C227:D227"/>
    <mergeCell ref="E227:F227"/>
    <mergeCell ref="C228:D228"/>
    <mergeCell ref="E228:F228"/>
    <mergeCell ref="C229:D229"/>
    <mergeCell ref="E229:F229"/>
    <mergeCell ref="C230:D230"/>
    <mergeCell ref="E230:F230"/>
    <mergeCell ref="C231:D231"/>
    <mergeCell ref="E231:F231"/>
    <mergeCell ref="C232:D232"/>
    <mergeCell ref="E232:F232"/>
    <mergeCell ref="C233:D233"/>
    <mergeCell ref="E233:F233"/>
    <mergeCell ref="C234:D234"/>
    <mergeCell ref="E234:F234"/>
    <mergeCell ref="C235:D235"/>
    <mergeCell ref="E235:F235"/>
    <mergeCell ref="C236:D236"/>
    <mergeCell ref="E236:F236"/>
    <mergeCell ref="C237:D237"/>
    <mergeCell ref="E237:F237"/>
    <mergeCell ref="C238:D238"/>
    <mergeCell ref="E238:F238"/>
    <mergeCell ref="C239:D239"/>
    <mergeCell ref="E239:F239"/>
    <mergeCell ref="C240:D240"/>
    <mergeCell ref="E240:F240"/>
    <mergeCell ref="C241:D241"/>
    <mergeCell ref="E241:F241"/>
    <mergeCell ref="C242:D242"/>
    <mergeCell ref="E242:F242"/>
    <mergeCell ref="C243:D243"/>
    <mergeCell ref="E243:F243"/>
    <mergeCell ref="C244:D244"/>
    <mergeCell ref="E244:F244"/>
    <mergeCell ref="C245:D245"/>
    <mergeCell ref="E245:F245"/>
    <mergeCell ref="C246:D246"/>
    <mergeCell ref="E246:F246"/>
    <mergeCell ref="C247:D247"/>
    <mergeCell ref="E247:F247"/>
    <mergeCell ref="C248:D248"/>
    <mergeCell ref="E248:F248"/>
    <mergeCell ref="C249:D249"/>
    <mergeCell ref="E249:F249"/>
    <mergeCell ref="C250:D250"/>
    <mergeCell ref="E250:F250"/>
    <mergeCell ref="C251:D251"/>
    <mergeCell ref="E251:F251"/>
    <mergeCell ref="C252:D252"/>
    <mergeCell ref="E252:F252"/>
    <mergeCell ref="C253:D253"/>
    <mergeCell ref="E253:F253"/>
    <mergeCell ref="C254:D254"/>
    <mergeCell ref="E254:F254"/>
    <mergeCell ref="C255:D255"/>
    <mergeCell ref="E255:F255"/>
    <mergeCell ref="C256:D256"/>
    <mergeCell ref="E256:F256"/>
    <mergeCell ref="C257:D257"/>
    <mergeCell ref="E257:F257"/>
    <mergeCell ref="C266:D266"/>
    <mergeCell ref="E266:F266"/>
    <mergeCell ref="C267:D267"/>
    <mergeCell ref="E267:F267"/>
    <mergeCell ref="C268:D268"/>
    <mergeCell ref="E268:F268"/>
    <mergeCell ref="C269:D269"/>
    <mergeCell ref="E269:F269"/>
    <mergeCell ref="C270:D270"/>
    <mergeCell ref="E270:F270"/>
    <mergeCell ref="C271:D271"/>
    <mergeCell ref="E271:F271"/>
    <mergeCell ref="C272:D272"/>
    <mergeCell ref="E272:F272"/>
    <mergeCell ref="C273:D273"/>
    <mergeCell ref="E273:F273"/>
    <mergeCell ref="C274:D274"/>
    <mergeCell ref="E274:F274"/>
    <mergeCell ref="C275:D275"/>
    <mergeCell ref="E275:F275"/>
    <mergeCell ref="C276:D276"/>
    <mergeCell ref="E276:F276"/>
    <mergeCell ref="C277:D277"/>
    <mergeCell ref="E277:F277"/>
    <mergeCell ref="C278:D278"/>
    <mergeCell ref="E278:F278"/>
    <mergeCell ref="C279:D279"/>
    <mergeCell ref="E279:F279"/>
    <mergeCell ref="C280:D280"/>
    <mergeCell ref="E280:F280"/>
    <mergeCell ref="C281:D281"/>
    <mergeCell ref="E281:F281"/>
    <mergeCell ref="C282:D282"/>
    <mergeCell ref="E282:F282"/>
    <mergeCell ref="C283:D283"/>
    <mergeCell ref="E283:F283"/>
    <mergeCell ref="C284:D284"/>
    <mergeCell ref="E284:F284"/>
    <mergeCell ref="C285:D285"/>
    <mergeCell ref="E285:F285"/>
    <mergeCell ref="C286:D286"/>
    <mergeCell ref="E286:F286"/>
    <mergeCell ref="C287:D287"/>
    <mergeCell ref="E287:F287"/>
    <mergeCell ref="C288:D288"/>
    <mergeCell ref="E288:F288"/>
    <mergeCell ref="C289:D289"/>
    <mergeCell ref="E289:F289"/>
    <mergeCell ref="C301:D301"/>
    <mergeCell ref="E301:F301"/>
    <mergeCell ref="C302:D302"/>
    <mergeCell ref="E302:F302"/>
    <mergeCell ref="C300:D300"/>
    <mergeCell ref="E300:F300"/>
    <mergeCell ref="C303:D303"/>
    <mergeCell ref="E303:F303"/>
    <mergeCell ref="C304:D304"/>
    <mergeCell ref="E304:F304"/>
    <mergeCell ref="C305:D305"/>
    <mergeCell ref="E305:F305"/>
    <mergeCell ref="C308:D308"/>
    <mergeCell ref="E308:F308"/>
    <mergeCell ref="C309:D309"/>
    <mergeCell ref="E311:F311"/>
    <mergeCell ref="E309:F309"/>
    <mergeCell ref="C312:D312"/>
    <mergeCell ref="E312:F312"/>
    <mergeCell ref="C315:D315"/>
    <mergeCell ref="E315:F315"/>
    <mergeCell ref="E313:F313"/>
    <mergeCell ref="C316:D316"/>
    <mergeCell ref="E316:F316"/>
    <mergeCell ref="C317:D317"/>
    <mergeCell ref="E317:F317"/>
    <mergeCell ref="C318:D318"/>
    <mergeCell ref="E318:F318"/>
    <mergeCell ref="C319:D319"/>
    <mergeCell ref="E319:F319"/>
    <mergeCell ref="C320:D320"/>
    <mergeCell ref="E320:F320"/>
    <mergeCell ref="C329:D329"/>
    <mergeCell ref="C330:D330"/>
    <mergeCell ref="E330:F330"/>
    <mergeCell ref="E329:F329"/>
    <mergeCell ref="C331:D331"/>
    <mergeCell ref="E331:F331"/>
    <mergeCell ref="C332:D332"/>
    <mergeCell ref="E332:F332"/>
    <mergeCell ref="C333:D333"/>
    <mergeCell ref="E333:F333"/>
    <mergeCell ref="C334:D334"/>
    <mergeCell ref="E334:F334"/>
    <mergeCell ref="C335:D335"/>
    <mergeCell ref="E335:F335"/>
    <mergeCell ref="C336:D336"/>
    <mergeCell ref="E336:F336"/>
    <mergeCell ref="C337:D337"/>
    <mergeCell ref="E337:F337"/>
    <mergeCell ref="C338:D338"/>
    <mergeCell ref="E338:F338"/>
    <mergeCell ref="C339:D339"/>
    <mergeCell ref="E339:F339"/>
    <mergeCell ref="C340:D340"/>
    <mergeCell ref="E340:F340"/>
    <mergeCell ref="E341:F341"/>
    <mergeCell ref="E342:F342"/>
    <mergeCell ref="B341:B342"/>
    <mergeCell ref="C341:D342"/>
    <mergeCell ref="C348:D348"/>
    <mergeCell ref="E348:F348"/>
    <mergeCell ref="C347:D347"/>
    <mergeCell ref="E347:F347"/>
    <mergeCell ref="C344:D344"/>
    <mergeCell ref="E344:F344"/>
    <mergeCell ref="C352:D352"/>
    <mergeCell ref="C355:D355"/>
    <mergeCell ref="E352:F352"/>
    <mergeCell ref="G350:H350"/>
    <mergeCell ref="E355:F355"/>
    <mergeCell ref="B358:C359"/>
    <mergeCell ref="D358:E359"/>
    <mergeCell ref="F359:G359"/>
    <mergeCell ref="E356:F356"/>
    <mergeCell ref="C354:D354"/>
    <mergeCell ref="G356:H356"/>
    <mergeCell ref="E357:F357"/>
    <mergeCell ref="C357:D357"/>
    <mergeCell ref="H358:I359"/>
    <mergeCell ref="D364:E364"/>
    <mergeCell ref="F364:G364"/>
    <mergeCell ref="F360:G360"/>
    <mergeCell ref="B361:C362"/>
    <mergeCell ref="D361:E362"/>
    <mergeCell ref="C356:D356"/>
    <mergeCell ref="B367:C367"/>
    <mergeCell ref="D367:E367"/>
    <mergeCell ref="F367:G367"/>
    <mergeCell ref="B368:C368"/>
    <mergeCell ref="D368:E368"/>
    <mergeCell ref="F368:G368"/>
    <mergeCell ref="B369:C369"/>
    <mergeCell ref="D369:E369"/>
    <mergeCell ref="F369:G369"/>
    <mergeCell ref="B370:C370"/>
    <mergeCell ref="D370:E370"/>
    <mergeCell ref="F370:G370"/>
    <mergeCell ref="B371:C371"/>
    <mergeCell ref="D371:E371"/>
    <mergeCell ref="F371:G371"/>
    <mergeCell ref="B375:C375"/>
    <mergeCell ref="D375:E375"/>
    <mergeCell ref="F375:G375"/>
    <mergeCell ref="B372:C372"/>
    <mergeCell ref="D372:E372"/>
    <mergeCell ref="F372:G372"/>
    <mergeCell ref="B373:C373"/>
    <mergeCell ref="D373:E373"/>
    <mergeCell ref="F373:G373"/>
    <mergeCell ref="D374:E374"/>
    <mergeCell ref="B374:C374"/>
    <mergeCell ref="B377:C377"/>
    <mergeCell ref="D377:E377"/>
    <mergeCell ref="F377:G377"/>
    <mergeCell ref="F374:G374"/>
    <mergeCell ref="B378:C378"/>
    <mergeCell ref="D378:E378"/>
    <mergeCell ref="F378:G378"/>
    <mergeCell ref="B376:C376"/>
    <mergeCell ref="D376:E376"/>
    <mergeCell ref="F376:G376"/>
    <mergeCell ref="B379:C379"/>
    <mergeCell ref="D379:E379"/>
    <mergeCell ref="F379:G379"/>
    <mergeCell ref="B381:C381"/>
    <mergeCell ref="D381:E381"/>
    <mergeCell ref="F381:G381"/>
    <mergeCell ref="B382:C382"/>
    <mergeCell ref="D382:E382"/>
    <mergeCell ref="F382:G382"/>
    <mergeCell ref="B383:C383"/>
    <mergeCell ref="D383:E383"/>
    <mergeCell ref="F383:G383"/>
    <mergeCell ref="B384:C384"/>
    <mergeCell ref="D384:E384"/>
    <mergeCell ref="F384:G384"/>
    <mergeCell ref="B385:C385"/>
    <mergeCell ref="D385:E385"/>
    <mergeCell ref="F385:G385"/>
    <mergeCell ref="B386:C386"/>
    <mergeCell ref="D386:E386"/>
    <mergeCell ref="F386:G386"/>
    <mergeCell ref="B387:C387"/>
    <mergeCell ref="D387:E387"/>
    <mergeCell ref="F387:G387"/>
    <mergeCell ref="B388:C388"/>
    <mergeCell ref="D388:E388"/>
    <mergeCell ref="F388:G388"/>
    <mergeCell ref="B389:C389"/>
    <mergeCell ref="D389:E389"/>
    <mergeCell ref="F389:G389"/>
    <mergeCell ref="B390:C390"/>
    <mergeCell ref="D390:E390"/>
    <mergeCell ref="F390:G390"/>
    <mergeCell ref="B391:C391"/>
    <mergeCell ref="D391:E391"/>
    <mergeCell ref="F391:G391"/>
    <mergeCell ref="B392:C392"/>
    <mergeCell ref="D392:E392"/>
    <mergeCell ref="F392:G392"/>
    <mergeCell ref="B393:C393"/>
    <mergeCell ref="D393:E393"/>
    <mergeCell ref="F393:G393"/>
    <mergeCell ref="B394:C394"/>
    <mergeCell ref="D394:E394"/>
    <mergeCell ref="F394:G394"/>
    <mergeCell ref="C399:D399"/>
    <mergeCell ref="E399:F399"/>
    <mergeCell ref="C400:D400"/>
    <mergeCell ref="E400:F400"/>
    <mergeCell ref="B396:C396"/>
    <mergeCell ref="D396:E396"/>
    <mergeCell ref="F396:G396"/>
    <mergeCell ref="C401:D401"/>
    <mergeCell ref="E401:F401"/>
    <mergeCell ref="C402:D402"/>
    <mergeCell ref="E402:F402"/>
    <mergeCell ref="C403:D403"/>
    <mergeCell ref="E403:F403"/>
    <mergeCell ref="C404:D404"/>
    <mergeCell ref="E404:F404"/>
    <mergeCell ref="C405:D405"/>
    <mergeCell ref="E405:F405"/>
    <mergeCell ref="C406:D406"/>
    <mergeCell ref="E406:F406"/>
    <mergeCell ref="C407:D407"/>
    <mergeCell ref="E407:F407"/>
    <mergeCell ref="C408:D408"/>
    <mergeCell ref="E408:F408"/>
    <mergeCell ref="C409:D409"/>
    <mergeCell ref="E409:F409"/>
    <mergeCell ref="C410:D410"/>
    <mergeCell ref="E410:F410"/>
    <mergeCell ref="C411:D411"/>
    <mergeCell ref="E411:F411"/>
    <mergeCell ref="C412:D412"/>
    <mergeCell ref="E412:F412"/>
    <mergeCell ref="C413:D413"/>
    <mergeCell ref="E413:F413"/>
    <mergeCell ref="C414:D414"/>
    <mergeCell ref="E414:F414"/>
    <mergeCell ref="C415:D415"/>
    <mergeCell ref="E415:F415"/>
    <mergeCell ref="C416:D416"/>
    <mergeCell ref="E416:F416"/>
    <mergeCell ref="C418:D418"/>
    <mergeCell ref="E418:F418"/>
    <mergeCell ref="C421:D421"/>
    <mergeCell ref="E421:F421"/>
    <mergeCell ref="C419:D419"/>
    <mergeCell ref="E419:F419"/>
    <mergeCell ref="C417:D417"/>
    <mergeCell ref="E417:F417"/>
    <mergeCell ref="C422:D422"/>
    <mergeCell ref="E422:F422"/>
    <mergeCell ref="C420:D420"/>
    <mergeCell ref="E420:F420"/>
    <mergeCell ref="B423:B424"/>
    <mergeCell ref="C423:D424"/>
    <mergeCell ref="E423:F424"/>
    <mergeCell ref="C425:D425"/>
    <mergeCell ref="E425:F425"/>
    <mergeCell ref="C426:D426"/>
    <mergeCell ref="E426:F426"/>
    <mergeCell ref="C427:D427"/>
    <mergeCell ref="E427:F427"/>
    <mergeCell ref="E429:F429"/>
    <mergeCell ref="C430:D430"/>
    <mergeCell ref="E430:F430"/>
    <mergeCell ref="C432:D432"/>
    <mergeCell ref="E432:F432"/>
    <mergeCell ref="C433:D433"/>
    <mergeCell ref="E433:F433"/>
    <mergeCell ref="C438:D438"/>
    <mergeCell ref="E438:F438"/>
    <mergeCell ref="C428:D428"/>
    <mergeCell ref="I449:J449"/>
    <mergeCell ref="C450:D450"/>
    <mergeCell ref="E450:F450"/>
    <mergeCell ref="C448:D448"/>
    <mergeCell ref="E448:F448"/>
    <mergeCell ref="G448:H448"/>
    <mergeCell ref="C439:D439"/>
    <mergeCell ref="G449:H449"/>
    <mergeCell ref="E439:F439"/>
    <mergeCell ref="E431:F431"/>
    <mergeCell ref="K356:L356"/>
    <mergeCell ref="N72:N73"/>
    <mergeCell ref="C437:D437"/>
    <mergeCell ref="E437:F437"/>
    <mergeCell ref="C434:D434"/>
    <mergeCell ref="E434:F434"/>
    <mergeCell ref="C435:D435"/>
    <mergeCell ref="E435:F435"/>
    <mergeCell ref="C436:D436"/>
    <mergeCell ref="E436:F436"/>
    <mergeCell ref="N191:N192"/>
    <mergeCell ref="N193:N194"/>
    <mergeCell ref="N195:N196"/>
    <mergeCell ref="N201:N202"/>
    <mergeCell ref="C431:D431"/>
    <mergeCell ref="E428:F428"/>
    <mergeCell ref="C429:D429"/>
    <mergeCell ref="K13:L13"/>
    <mergeCell ref="K455:L456"/>
    <mergeCell ref="K215:L215"/>
    <mergeCell ref="K228:L228"/>
    <mergeCell ref="K237:L237"/>
    <mergeCell ref="K245:L245"/>
    <mergeCell ref="K248:L248"/>
    <mergeCell ref="K346:L346"/>
    <mergeCell ref="K56:K57"/>
    <mergeCell ref="L56:L57"/>
    <mergeCell ref="K14:L15"/>
    <mergeCell ref="K67:L67"/>
    <mergeCell ref="K62:K63"/>
    <mergeCell ref="L62:L63"/>
    <mergeCell ref="L72:L73"/>
    <mergeCell ref="K125:K126"/>
    <mergeCell ref="L125:L126"/>
    <mergeCell ref="K105:L105"/>
    <mergeCell ref="M105:N105"/>
    <mergeCell ref="K223:L223"/>
    <mergeCell ref="K341:L342"/>
    <mergeCell ref="K213:L214"/>
    <mergeCell ref="K187:L188"/>
    <mergeCell ref="K186:L186"/>
    <mergeCell ref="M125:M126"/>
    <mergeCell ref="N125:N126"/>
    <mergeCell ref="K145:K146"/>
    <mergeCell ref="L145:L146"/>
  </mergeCells>
  <printOptions/>
  <pageMargins left="0.7480314960629921" right="0.7480314960629921" top="0.984251968503937" bottom="0.984251968503937" header="0.5118110236220472" footer="0.5118110236220472"/>
  <pageSetup horizontalDpi="600" verticalDpi="600" orientation="portrait" scale="45" r:id="rId1"/>
  <rowBreaks count="1" manualBreakCount="1">
    <brk id="368" max="15" man="1"/>
  </rowBreaks>
</worksheet>
</file>

<file path=xl/worksheets/sheet4.xml><?xml version="1.0" encoding="utf-8"?>
<worksheet xmlns="http://schemas.openxmlformats.org/spreadsheetml/2006/main" xmlns:r="http://schemas.openxmlformats.org/officeDocument/2006/relationships">
  <dimension ref="B4:J59"/>
  <sheetViews>
    <sheetView tabSelected="1" view="pageBreakPreview" zoomScale="60" zoomScalePageLayoutView="0" workbookViewId="0" topLeftCell="A1">
      <selection activeCell="F7" sqref="F7"/>
    </sheetView>
  </sheetViews>
  <sheetFormatPr defaultColWidth="9.140625" defaultRowHeight="12.75"/>
  <cols>
    <col min="1" max="1" width="4.28125" style="0" customWidth="1"/>
    <col min="2" max="2" width="9.140625" style="39" customWidth="1"/>
    <col min="3" max="3" width="63.8515625" style="0" customWidth="1"/>
    <col min="4" max="4" width="16.57421875" style="0" customWidth="1"/>
    <col min="5" max="5" width="17.8515625" style="0" customWidth="1"/>
    <col min="6" max="6" width="16.421875" style="0" customWidth="1"/>
    <col min="7" max="7" width="14.8515625" style="199" customWidth="1"/>
    <col min="8" max="8" width="13.421875" style="0" customWidth="1"/>
    <col min="10" max="10" width="34.7109375" style="467" customWidth="1"/>
  </cols>
  <sheetData>
    <row r="4" ht="16.5">
      <c r="H4" s="28" t="s">
        <v>1109</v>
      </c>
    </row>
    <row r="5" spans="2:9" ht="16.5">
      <c r="B5" s="66" t="s">
        <v>1148</v>
      </c>
      <c r="C5" s="28"/>
      <c r="D5" s="28"/>
      <c r="E5" s="28"/>
      <c r="F5" s="28"/>
      <c r="G5" s="200"/>
      <c r="H5" s="28"/>
      <c r="I5" s="28"/>
    </row>
    <row r="6" spans="2:9" ht="16.5">
      <c r="B6" s="66" t="s">
        <v>1149</v>
      </c>
      <c r="C6" s="28"/>
      <c r="D6" s="28"/>
      <c r="E6" s="28"/>
      <c r="F6" s="28"/>
      <c r="G6" s="200"/>
      <c r="H6" s="28"/>
      <c r="I6" s="28"/>
    </row>
    <row r="7" spans="2:9" ht="16.5">
      <c r="B7" s="66"/>
      <c r="C7" s="28"/>
      <c r="D7" s="28"/>
      <c r="E7" s="28"/>
      <c r="F7" s="28"/>
      <c r="G7" s="200"/>
      <c r="H7" s="28"/>
      <c r="I7" s="28"/>
    </row>
    <row r="8" spans="2:9" ht="16.5">
      <c r="B8" s="66"/>
      <c r="C8" s="28"/>
      <c r="D8" s="28"/>
      <c r="E8" s="28"/>
      <c r="F8" s="28"/>
      <c r="G8" s="200"/>
      <c r="H8" s="28"/>
      <c r="I8" s="28"/>
    </row>
    <row r="10" ht="16.5">
      <c r="B10" s="66" t="s">
        <v>1150</v>
      </c>
    </row>
    <row r="11" ht="16.5">
      <c r="H11" t="s">
        <v>1110</v>
      </c>
    </row>
    <row r="12" spans="2:10" s="63" customFormat="1" ht="92.25" customHeight="1">
      <c r="B12" s="102" t="s">
        <v>1111</v>
      </c>
      <c r="C12" s="102" t="s">
        <v>1112</v>
      </c>
      <c r="D12" s="103" t="s">
        <v>1704</v>
      </c>
      <c r="E12" s="103" t="s">
        <v>1705</v>
      </c>
      <c r="F12" s="378" t="s">
        <v>1846</v>
      </c>
      <c r="G12" s="201"/>
      <c r="H12" s="103" t="s">
        <v>1847</v>
      </c>
      <c r="J12" s="468"/>
    </row>
    <row r="13" spans="2:10" s="63" customFormat="1" ht="36.75" customHeight="1">
      <c r="B13" s="104"/>
      <c r="C13" s="105"/>
      <c r="D13" s="105"/>
      <c r="E13" s="105"/>
      <c r="F13" s="106" t="s">
        <v>0</v>
      </c>
      <c r="G13" s="106" t="s">
        <v>2</v>
      </c>
      <c r="H13" s="105"/>
      <c r="J13" s="468"/>
    </row>
    <row r="14" spans="2:8" ht="24.75">
      <c r="B14" s="67">
        <v>1</v>
      </c>
      <c r="C14" s="65" t="s">
        <v>1113</v>
      </c>
      <c r="D14" s="107">
        <v>7111402</v>
      </c>
      <c r="E14" s="107">
        <v>9600000</v>
      </c>
      <c r="F14" s="107">
        <v>4300000</v>
      </c>
      <c r="G14" s="107">
        <v>4094653</v>
      </c>
      <c r="H14" s="262">
        <f aca="true" t="shared" si="0" ref="H14:H19">SUM(G14/E14*100)</f>
        <v>42.65263541666667</v>
      </c>
    </row>
    <row r="15" spans="2:8" ht="24.75">
      <c r="B15" s="67">
        <v>2</v>
      </c>
      <c r="C15" s="65" t="s">
        <v>1114</v>
      </c>
      <c r="D15" s="107">
        <v>9936074</v>
      </c>
      <c r="E15" s="107">
        <v>13462000</v>
      </c>
      <c r="F15" s="107">
        <v>6000000</v>
      </c>
      <c r="G15" s="107">
        <v>5705753</v>
      </c>
      <c r="H15" s="262">
        <f t="shared" si="0"/>
        <v>42.384140543752785</v>
      </c>
    </row>
    <row r="16" spans="2:8" ht="24.75">
      <c r="B16" s="67">
        <v>3</v>
      </c>
      <c r="C16" s="65" t="s">
        <v>1115</v>
      </c>
      <c r="D16" s="107">
        <v>11714612</v>
      </c>
      <c r="E16" s="107">
        <v>15902000</v>
      </c>
      <c r="F16" s="107">
        <v>7090500</v>
      </c>
      <c r="G16" s="107">
        <v>6727081</v>
      </c>
      <c r="H16" s="262">
        <f t="shared" si="0"/>
        <v>42.30336435668469</v>
      </c>
    </row>
    <row r="17" spans="2:8" ht="18">
      <c r="B17" s="67">
        <v>4</v>
      </c>
      <c r="C17" s="64" t="s">
        <v>1116</v>
      </c>
      <c r="D17" s="108">
        <v>11</v>
      </c>
      <c r="E17" s="107">
        <v>17</v>
      </c>
      <c r="F17" s="107">
        <v>17</v>
      </c>
      <c r="G17" s="107">
        <v>17</v>
      </c>
      <c r="H17" s="262">
        <f t="shared" si="0"/>
        <v>100</v>
      </c>
    </row>
    <row r="18" spans="2:8" ht="18">
      <c r="B18" s="67" t="s">
        <v>1117</v>
      </c>
      <c r="C18" s="64" t="s">
        <v>1118</v>
      </c>
      <c r="D18" s="108">
        <v>10</v>
      </c>
      <c r="E18" s="107">
        <v>10</v>
      </c>
      <c r="F18" s="107">
        <v>10</v>
      </c>
      <c r="G18" s="107">
        <v>10</v>
      </c>
      <c r="H18" s="262">
        <f t="shared" si="0"/>
        <v>100</v>
      </c>
    </row>
    <row r="19" spans="2:8" ht="18">
      <c r="B19" s="67" t="s">
        <v>1119</v>
      </c>
      <c r="C19" s="64" t="s">
        <v>1147</v>
      </c>
      <c r="D19" s="108">
        <v>1</v>
      </c>
      <c r="E19" s="107">
        <v>7</v>
      </c>
      <c r="F19" s="107">
        <v>7</v>
      </c>
      <c r="G19" s="107">
        <v>7</v>
      </c>
      <c r="H19" s="262">
        <f t="shared" si="0"/>
        <v>100</v>
      </c>
    </row>
    <row r="20" spans="2:8" ht="18">
      <c r="B20" s="67">
        <v>5</v>
      </c>
      <c r="C20" s="64" t="s">
        <v>1120</v>
      </c>
      <c r="D20" s="107"/>
      <c r="E20" s="107"/>
      <c r="F20" s="107"/>
      <c r="G20" s="107"/>
      <c r="H20" s="262"/>
    </row>
    <row r="21" spans="2:8" ht="18">
      <c r="B21" s="67">
        <v>6</v>
      </c>
      <c r="C21" s="64" t="s">
        <v>1121</v>
      </c>
      <c r="D21" s="108"/>
      <c r="E21" s="107"/>
      <c r="F21" s="107"/>
      <c r="G21" s="107"/>
      <c r="H21" s="262"/>
    </row>
    <row r="22" spans="2:8" ht="18">
      <c r="B22" s="67">
        <v>7</v>
      </c>
      <c r="C22" s="64" t="s">
        <v>1122</v>
      </c>
      <c r="D22" s="108"/>
      <c r="E22" s="107"/>
      <c r="F22" s="107"/>
      <c r="G22" s="107"/>
      <c r="H22" s="262"/>
    </row>
    <row r="23" spans="2:8" ht="18">
      <c r="B23" s="67">
        <v>8</v>
      </c>
      <c r="C23" s="64" t="s">
        <v>1123</v>
      </c>
      <c r="D23" s="108"/>
      <c r="E23" s="107"/>
      <c r="F23" s="107"/>
      <c r="G23" s="107"/>
      <c r="H23" s="262"/>
    </row>
    <row r="24" spans="2:8" ht="18">
      <c r="B24" s="67">
        <v>9</v>
      </c>
      <c r="C24" s="64" t="s">
        <v>1124</v>
      </c>
      <c r="D24" s="108"/>
      <c r="E24" s="107">
        <v>631000</v>
      </c>
      <c r="F24" s="107">
        <v>397500</v>
      </c>
      <c r="G24" s="107">
        <v>373798</v>
      </c>
      <c r="H24" s="262">
        <f>SUM(G24/E24*100)</f>
        <v>59.23898573692552</v>
      </c>
    </row>
    <row r="25" spans="2:8" ht="18">
      <c r="B25" s="67">
        <v>10</v>
      </c>
      <c r="C25" s="64" t="s">
        <v>1125</v>
      </c>
      <c r="D25" s="108"/>
      <c r="E25" s="107">
        <v>1</v>
      </c>
      <c r="F25" s="107">
        <v>1</v>
      </c>
      <c r="G25" s="107">
        <v>1</v>
      </c>
      <c r="H25" s="262">
        <f>SUM(G25/E25*100)</f>
        <v>100</v>
      </c>
    </row>
    <row r="26" spans="2:8" ht="18">
      <c r="B26" s="67">
        <v>11</v>
      </c>
      <c r="C26" s="64" t="s">
        <v>1126</v>
      </c>
      <c r="D26" s="108"/>
      <c r="E26" s="107"/>
      <c r="F26" s="107"/>
      <c r="G26" s="107"/>
      <c r="H26" s="262"/>
    </row>
    <row r="27" spans="2:8" ht="18">
      <c r="B27" s="67">
        <v>12</v>
      </c>
      <c r="C27" s="64" t="s">
        <v>1127</v>
      </c>
      <c r="D27" s="108"/>
      <c r="E27" s="107"/>
      <c r="F27" s="107"/>
      <c r="G27" s="107"/>
      <c r="H27" s="262"/>
    </row>
    <row r="28" spans="2:8" ht="18">
      <c r="B28" s="67">
        <v>13</v>
      </c>
      <c r="C28" s="64" t="s">
        <v>1128</v>
      </c>
      <c r="D28" s="108"/>
      <c r="E28" s="107"/>
      <c r="F28" s="107"/>
      <c r="G28" s="107"/>
      <c r="H28" s="262"/>
    </row>
    <row r="29" spans="2:8" ht="18">
      <c r="B29" s="67">
        <v>14</v>
      </c>
      <c r="C29" s="64" t="s">
        <v>1129</v>
      </c>
      <c r="D29" s="108"/>
      <c r="E29" s="107"/>
      <c r="F29" s="107"/>
      <c r="G29" s="107"/>
      <c r="H29" s="262"/>
    </row>
    <row r="30" spans="2:8" ht="18">
      <c r="B30" s="67">
        <v>15</v>
      </c>
      <c r="C30" s="64" t="s">
        <v>1130</v>
      </c>
      <c r="D30" s="108"/>
      <c r="E30" s="107"/>
      <c r="F30" s="107"/>
      <c r="G30" s="107"/>
      <c r="H30" s="262"/>
    </row>
    <row r="31" spans="2:8" ht="18">
      <c r="B31" s="67">
        <v>16</v>
      </c>
      <c r="C31" s="64" t="s">
        <v>1131</v>
      </c>
      <c r="D31" s="108"/>
      <c r="E31" s="107"/>
      <c r="F31" s="107"/>
      <c r="G31" s="107"/>
      <c r="H31" s="262"/>
    </row>
    <row r="32" spans="2:8" ht="18">
      <c r="B32" s="67">
        <v>17</v>
      </c>
      <c r="C32" s="64" t="s">
        <v>1132</v>
      </c>
      <c r="D32" s="107">
        <v>1265823</v>
      </c>
      <c r="E32" s="107">
        <v>1356000</v>
      </c>
      <c r="F32" s="107">
        <v>678000</v>
      </c>
      <c r="G32" s="107">
        <v>617088</v>
      </c>
      <c r="H32" s="262">
        <f>SUM(G32/E32*100)</f>
        <v>45.50796460176991</v>
      </c>
    </row>
    <row r="33" spans="2:8" ht="18">
      <c r="B33" s="67">
        <v>18</v>
      </c>
      <c r="C33" s="64" t="s">
        <v>1133</v>
      </c>
      <c r="D33" s="108">
        <v>3</v>
      </c>
      <c r="E33" s="107">
        <v>3</v>
      </c>
      <c r="F33" s="107">
        <v>3</v>
      </c>
      <c r="G33" s="107">
        <v>3</v>
      </c>
      <c r="H33" s="262">
        <f>SUM(G33/E33*100)</f>
        <v>100</v>
      </c>
    </row>
    <row r="34" spans="2:8" ht="18">
      <c r="B34" s="67">
        <v>19</v>
      </c>
      <c r="C34" s="64" t="s">
        <v>1134</v>
      </c>
      <c r="D34" s="107">
        <v>327130</v>
      </c>
      <c r="E34" s="107">
        <v>510000</v>
      </c>
      <c r="F34" s="107">
        <v>260000</v>
      </c>
      <c r="G34" s="107">
        <v>192511</v>
      </c>
      <c r="H34" s="262">
        <f>SUM(G34/E34*100)</f>
        <v>37.74725490196079</v>
      </c>
    </row>
    <row r="35" spans="2:8" ht="18">
      <c r="B35" s="67">
        <v>20</v>
      </c>
      <c r="C35" s="64" t="s">
        <v>1135</v>
      </c>
      <c r="D35" s="107"/>
      <c r="E35" s="107"/>
      <c r="F35" s="107"/>
      <c r="G35" s="107"/>
      <c r="H35" s="262"/>
    </row>
    <row r="36" spans="2:8" ht="24.75">
      <c r="B36" s="67">
        <v>21</v>
      </c>
      <c r="C36" s="65" t="s">
        <v>1136</v>
      </c>
      <c r="D36" s="107">
        <v>34487</v>
      </c>
      <c r="E36" s="107">
        <v>110000</v>
      </c>
      <c r="F36" s="107">
        <v>107500</v>
      </c>
      <c r="G36" s="107">
        <v>0</v>
      </c>
      <c r="H36" s="262">
        <v>0</v>
      </c>
    </row>
    <row r="37" spans="2:8" ht="18">
      <c r="B37" s="67">
        <v>22</v>
      </c>
      <c r="C37" s="64" t="s">
        <v>1137</v>
      </c>
      <c r="D37" s="108"/>
      <c r="E37" s="107"/>
      <c r="F37" s="107"/>
      <c r="G37" s="107"/>
      <c r="H37" s="262"/>
    </row>
    <row r="38" spans="2:8" ht="18">
      <c r="B38" s="67">
        <v>23</v>
      </c>
      <c r="C38" s="64" t="s">
        <v>1138</v>
      </c>
      <c r="D38" s="108"/>
      <c r="E38" s="107"/>
      <c r="F38" s="107"/>
      <c r="G38" s="107"/>
      <c r="H38" s="262"/>
    </row>
    <row r="39" spans="2:8" ht="18">
      <c r="B39" s="67">
        <v>24</v>
      </c>
      <c r="C39" s="64" t="s">
        <v>1139</v>
      </c>
      <c r="D39" s="107"/>
      <c r="E39" s="107"/>
      <c r="F39" s="107"/>
      <c r="G39" s="107"/>
      <c r="H39" s="262"/>
    </row>
    <row r="40" spans="2:8" ht="18">
      <c r="B40" s="67">
        <v>25</v>
      </c>
      <c r="C40" s="64" t="s">
        <v>1138</v>
      </c>
      <c r="D40" s="108"/>
      <c r="E40" s="107"/>
      <c r="F40" s="107"/>
      <c r="G40" s="107"/>
      <c r="H40" s="262"/>
    </row>
    <row r="41" spans="2:8" ht="18">
      <c r="B41" s="67">
        <v>26</v>
      </c>
      <c r="C41" s="64" t="s">
        <v>1140</v>
      </c>
      <c r="D41" s="108"/>
      <c r="E41" s="107"/>
      <c r="F41" s="107"/>
      <c r="G41" s="107"/>
      <c r="H41" s="262"/>
    </row>
    <row r="42" spans="2:8" ht="18">
      <c r="B42" s="67">
        <v>27</v>
      </c>
      <c r="C42" s="64" t="s">
        <v>1141</v>
      </c>
      <c r="D42" s="108"/>
      <c r="E42" s="107"/>
      <c r="F42" s="107"/>
      <c r="G42" s="107"/>
      <c r="H42" s="262"/>
    </row>
    <row r="43" spans="2:8" ht="18">
      <c r="B43" s="67">
        <v>28</v>
      </c>
      <c r="C43" s="64" t="s">
        <v>1142</v>
      </c>
      <c r="D43" s="108"/>
      <c r="E43" s="107"/>
      <c r="F43" s="107"/>
      <c r="G43" s="107"/>
      <c r="H43" s="262"/>
    </row>
    <row r="44" spans="2:8" ht="18">
      <c r="B44" s="67">
        <v>29</v>
      </c>
      <c r="C44" s="64" t="s">
        <v>1143</v>
      </c>
      <c r="D44" s="107"/>
      <c r="E44" s="107"/>
      <c r="F44" s="107"/>
      <c r="G44" s="107"/>
      <c r="H44" s="262"/>
    </row>
    <row r="46" ht="16.5">
      <c r="C46" t="s">
        <v>1144</v>
      </c>
    </row>
    <row r="47" ht="16.5">
      <c r="C47" t="s">
        <v>1145</v>
      </c>
    </row>
    <row r="49" spans="2:8" ht="16.5">
      <c r="B49" s="39" t="s">
        <v>1236</v>
      </c>
      <c r="C49" s="6" t="s">
        <v>1829</v>
      </c>
      <c r="D49" t="s">
        <v>1146</v>
      </c>
      <c r="F49" t="s">
        <v>1237</v>
      </c>
      <c r="G49" s="365"/>
      <c r="H49" s="364"/>
    </row>
    <row r="53" spans="7:9" ht="16.5">
      <c r="G53" s="202"/>
      <c r="H53" s="36"/>
      <c r="I53" s="36"/>
    </row>
    <row r="54" spans="7:9" ht="16.5">
      <c r="G54" s="202"/>
      <c r="H54" s="36"/>
      <c r="I54" s="36"/>
    </row>
    <row r="55" spans="7:9" ht="16.5">
      <c r="G55" s="202"/>
      <c r="H55" s="36"/>
      <c r="I55" s="36"/>
    </row>
    <row r="56" spans="7:9" ht="16.5">
      <c r="G56" s="202"/>
      <c r="H56" s="36"/>
      <c r="I56" s="36"/>
    </row>
    <row r="57" spans="7:9" ht="16.5">
      <c r="G57" s="202"/>
      <c r="H57" s="36"/>
      <c r="I57" s="36"/>
    </row>
    <row r="58" spans="7:9" ht="16.5">
      <c r="G58" s="202"/>
      <c r="H58" s="36"/>
      <c r="I58" s="36"/>
    </row>
    <row r="59" spans="7:9" ht="16.5">
      <c r="G59" s="202"/>
      <c r="H59" s="36"/>
      <c r="I59" s="36"/>
    </row>
  </sheetData>
  <sheetProtection/>
  <printOptions/>
  <pageMargins left="0.7" right="0.7" top="0.75" bottom="0.75" header="0.3" footer="0.3"/>
  <pageSetup orientation="portrait" paperSize="9" scale="53" r:id="rId1"/>
</worksheet>
</file>

<file path=xl/worksheets/sheet5.xml><?xml version="1.0" encoding="utf-8"?>
<worksheet xmlns="http://schemas.openxmlformats.org/spreadsheetml/2006/main" xmlns:r="http://schemas.openxmlformats.org/officeDocument/2006/relationships">
  <dimension ref="A3:F33"/>
  <sheetViews>
    <sheetView view="pageBreakPreview" zoomScale="60" zoomScalePageLayoutView="0" workbookViewId="0" topLeftCell="A13">
      <selection activeCell="C14" sqref="C14"/>
    </sheetView>
  </sheetViews>
  <sheetFormatPr defaultColWidth="9.140625" defaultRowHeight="12.75"/>
  <cols>
    <col min="3" max="3" width="46.28125" style="0" customWidth="1"/>
    <col min="4" max="4" width="33.8515625" style="0" customWidth="1"/>
    <col min="5" max="5" width="34.00390625" style="0" customWidth="1"/>
    <col min="6" max="6" width="18.421875" style="0" customWidth="1"/>
  </cols>
  <sheetData>
    <row r="3" spans="1:5" ht="12.75">
      <c r="A3" s="28"/>
      <c r="B3" s="28"/>
      <c r="C3" s="28"/>
      <c r="D3" s="28"/>
      <c r="E3" s="28" t="s">
        <v>1699</v>
      </c>
    </row>
    <row r="4" spans="1:5" ht="12.75">
      <c r="A4" s="28"/>
      <c r="B4" s="28" t="s">
        <v>1151</v>
      </c>
      <c r="C4" s="28"/>
      <c r="D4" s="28"/>
      <c r="E4" s="28"/>
    </row>
    <row r="5" spans="2:4" ht="12.75">
      <c r="B5" s="28" t="s">
        <v>1152</v>
      </c>
      <c r="C5" s="28"/>
      <c r="D5" s="28"/>
    </row>
    <row r="8" ht="12.75">
      <c r="B8" s="28" t="s">
        <v>1766</v>
      </c>
    </row>
    <row r="10" spans="2:6" s="28" customFormat="1" ht="27.75" customHeight="1">
      <c r="B10" s="615" t="s">
        <v>1693</v>
      </c>
      <c r="C10" s="615"/>
      <c r="D10" s="615"/>
      <c r="E10" s="615"/>
      <c r="F10" s="321"/>
    </row>
    <row r="11" spans="2:6" ht="18.75">
      <c r="B11" s="1"/>
      <c r="C11" s="320"/>
      <c r="D11" s="320"/>
      <c r="E11" s="320"/>
      <c r="F11" s="320"/>
    </row>
    <row r="12" spans="2:6" ht="12.75">
      <c r="B12" s="616" t="s">
        <v>1111</v>
      </c>
      <c r="C12" s="616" t="s">
        <v>1153</v>
      </c>
      <c r="D12" s="617" t="s">
        <v>1154</v>
      </c>
      <c r="E12" s="617" t="s">
        <v>1155</v>
      </c>
      <c r="F12" s="619" t="s">
        <v>1694</v>
      </c>
    </row>
    <row r="13" spans="2:6" ht="90" customHeight="1">
      <c r="B13" s="616"/>
      <c r="C13" s="616"/>
      <c r="D13" s="618"/>
      <c r="E13" s="618"/>
      <c r="F13" s="619"/>
    </row>
    <row r="14" spans="2:6" ht="18.75">
      <c r="B14" s="322"/>
      <c r="C14" s="323" t="s">
        <v>1831</v>
      </c>
      <c r="D14" s="334">
        <v>10</v>
      </c>
      <c r="E14" s="334">
        <v>6</v>
      </c>
      <c r="F14" s="463">
        <v>1</v>
      </c>
    </row>
    <row r="15" spans="2:6" ht="18.75">
      <c r="B15" s="324" t="s">
        <v>1662</v>
      </c>
      <c r="C15" s="325" t="s">
        <v>1156</v>
      </c>
      <c r="D15" s="335"/>
      <c r="E15" s="335"/>
      <c r="F15" s="326">
        <v>1</v>
      </c>
    </row>
    <row r="16" spans="2:6" ht="18.75">
      <c r="B16" s="324" t="s">
        <v>1663</v>
      </c>
      <c r="C16" s="327" t="s">
        <v>1157</v>
      </c>
      <c r="D16" s="335"/>
      <c r="E16" s="335"/>
      <c r="F16" s="326"/>
    </row>
    <row r="17" spans="2:6" ht="18.75">
      <c r="B17" s="324" t="s">
        <v>1664</v>
      </c>
      <c r="C17" s="327"/>
      <c r="D17" s="335"/>
      <c r="E17" s="335"/>
      <c r="F17" s="326"/>
    </row>
    <row r="18" spans="2:6" ht="18.75">
      <c r="B18" s="324" t="s">
        <v>1665</v>
      </c>
      <c r="C18" s="327"/>
      <c r="D18" s="335"/>
      <c r="E18" s="335"/>
      <c r="F18" s="326"/>
    </row>
    <row r="19" spans="2:6" ht="18.75">
      <c r="B19" s="324" t="s">
        <v>1666</v>
      </c>
      <c r="C19" s="327"/>
      <c r="D19" s="335"/>
      <c r="E19" s="335"/>
      <c r="F19" s="326"/>
    </row>
    <row r="20" spans="2:6" ht="18.75">
      <c r="B20" s="328"/>
      <c r="C20" s="327"/>
      <c r="D20" s="335"/>
      <c r="E20" s="335"/>
      <c r="F20" s="326"/>
    </row>
    <row r="21" spans="2:6" ht="18.75">
      <c r="B21" s="324" t="s">
        <v>1667</v>
      </c>
      <c r="C21" s="325" t="s">
        <v>1158</v>
      </c>
      <c r="D21" s="335"/>
      <c r="E21" s="335">
        <v>1</v>
      </c>
      <c r="F21" s="326"/>
    </row>
    <row r="22" spans="2:6" ht="18.75">
      <c r="B22" s="324" t="s">
        <v>1668</v>
      </c>
      <c r="C22" s="329" t="s">
        <v>1157</v>
      </c>
      <c r="D22" s="335"/>
      <c r="E22" s="335"/>
      <c r="F22" s="326"/>
    </row>
    <row r="23" spans="2:6" ht="25.5">
      <c r="B23" s="324" t="s">
        <v>1695</v>
      </c>
      <c r="C23" s="286" t="s">
        <v>1710</v>
      </c>
      <c r="D23" s="335"/>
      <c r="E23" s="335"/>
      <c r="F23" s="326"/>
    </row>
    <row r="24" spans="2:6" ht="18.75">
      <c r="B24" s="324" t="s">
        <v>1696</v>
      </c>
      <c r="C24" s="286" t="s">
        <v>1711</v>
      </c>
      <c r="D24" s="335"/>
      <c r="E24" s="335">
        <v>1</v>
      </c>
      <c r="F24" s="326"/>
    </row>
    <row r="25" spans="2:6" ht="18.75">
      <c r="B25" s="330"/>
      <c r="C25" s="325" t="s">
        <v>1835</v>
      </c>
      <c r="D25" s="464">
        <f>SUM(D14+D21-D15)</f>
        <v>10</v>
      </c>
      <c r="E25" s="464">
        <f>SUM(E14+E21-E15)</f>
        <v>7</v>
      </c>
      <c r="F25" s="336"/>
    </row>
    <row r="26" spans="2:6" ht="18.75">
      <c r="B26" s="331"/>
      <c r="C26" s="332"/>
      <c r="D26" s="333"/>
      <c r="E26" s="333"/>
      <c r="F26" s="333"/>
    </row>
    <row r="27" ht="12.75">
      <c r="C27" t="s">
        <v>1159</v>
      </c>
    </row>
    <row r="28" ht="12.75">
      <c r="C28" t="s">
        <v>1160</v>
      </c>
    </row>
    <row r="30" ht="12.75">
      <c r="B30" t="s">
        <v>1836</v>
      </c>
    </row>
    <row r="33" spans="2:5" ht="12.75">
      <c r="B33" t="s">
        <v>1161</v>
      </c>
      <c r="C33" s="6" t="s">
        <v>1830</v>
      </c>
      <c r="D33" t="s">
        <v>1146</v>
      </c>
      <c r="E33" t="s">
        <v>1700</v>
      </c>
    </row>
  </sheetData>
  <sheetProtection/>
  <mergeCells count="6">
    <mergeCell ref="B10:E10"/>
    <mergeCell ref="B12:B13"/>
    <mergeCell ref="C12:C13"/>
    <mergeCell ref="D12:D13"/>
    <mergeCell ref="E12:E13"/>
    <mergeCell ref="F12:F13"/>
  </mergeCells>
  <printOptions/>
  <pageMargins left="0.7" right="0.7" top="0.75" bottom="0.75" header="0.3" footer="0.3"/>
  <pageSetup orientation="portrait" paperSize="9" scale="52" r:id="rId1"/>
</worksheet>
</file>

<file path=xl/worksheets/sheet6.xml><?xml version="1.0" encoding="utf-8"?>
<worksheet xmlns="http://schemas.openxmlformats.org/spreadsheetml/2006/main" xmlns:r="http://schemas.openxmlformats.org/officeDocument/2006/relationships">
  <dimension ref="B2:Q32"/>
  <sheetViews>
    <sheetView zoomScalePageLayoutView="0" workbookViewId="0" topLeftCell="A11">
      <selection activeCell="Q10" sqref="Q10"/>
    </sheetView>
  </sheetViews>
  <sheetFormatPr defaultColWidth="9.140625" defaultRowHeight="12.75"/>
  <cols>
    <col min="1" max="1" width="5.00390625" style="0" customWidth="1"/>
    <col min="3" max="3" width="28.421875" style="0" customWidth="1"/>
    <col min="4" max="4" width="14.28125" style="0" customWidth="1"/>
    <col min="17" max="17" width="11.140625" style="0" customWidth="1"/>
  </cols>
  <sheetData>
    <row r="2" spans="2:3" ht="12.75">
      <c r="B2" s="28"/>
      <c r="C2" s="28"/>
    </row>
    <row r="3" spans="2:17" ht="12.75">
      <c r="B3" s="28"/>
      <c r="C3" s="28"/>
      <c r="P3" s="28"/>
      <c r="Q3" s="28"/>
    </row>
    <row r="4" spans="2:17" ht="12.75">
      <c r="B4" s="28" t="s">
        <v>1655</v>
      </c>
      <c r="C4" s="28"/>
      <c r="P4" s="28"/>
      <c r="Q4" s="28" t="s">
        <v>1162</v>
      </c>
    </row>
    <row r="5" spans="2:17" ht="12.75">
      <c r="B5" s="28" t="s">
        <v>8</v>
      </c>
      <c r="C5" s="28"/>
      <c r="P5" s="28"/>
      <c r="Q5" s="28"/>
    </row>
    <row r="6" spans="2:3" ht="12.75">
      <c r="B6" s="28"/>
      <c r="C6" s="28"/>
    </row>
    <row r="7" spans="2:5" ht="12.75">
      <c r="B7" s="28" t="s">
        <v>1163</v>
      </c>
      <c r="C7" s="28"/>
      <c r="D7" s="28"/>
      <c r="E7" s="28"/>
    </row>
    <row r="9" spans="2:17" s="70" customFormat="1" ht="39" customHeight="1">
      <c r="B9" s="75" t="s">
        <v>1164</v>
      </c>
      <c r="C9" s="75" t="s">
        <v>1165</v>
      </c>
      <c r="D9" s="76" t="s">
        <v>1166</v>
      </c>
      <c r="E9" s="79" t="s">
        <v>1182</v>
      </c>
      <c r="F9" s="80"/>
      <c r="G9" s="80"/>
      <c r="H9" s="80"/>
      <c r="I9" s="80"/>
      <c r="J9" s="80"/>
      <c r="K9" s="80"/>
      <c r="L9" s="71"/>
      <c r="M9" s="71"/>
      <c r="N9" s="71"/>
      <c r="O9" s="71"/>
      <c r="P9" s="72"/>
      <c r="Q9" s="73" t="s">
        <v>1167</v>
      </c>
    </row>
    <row r="10" spans="2:17" ht="25.5">
      <c r="B10" s="77"/>
      <c r="C10" s="77"/>
      <c r="D10" s="78"/>
      <c r="E10" s="83" t="s">
        <v>1168</v>
      </c>
      <c r="F10" s="83" t="s">
        <v>1169</v>
      </c>
      <c r="G10" s="83" t="s">
        <v>1170</v>
      </c>
      <c r="H10" s="83" t="s">
        <v>1171</v>
      </c>
      <c r="I10" s="83" t="s">
        <v>1172</v>
      </c>
      <c r="J10" s="83" t="s">
        <v>1173</v>
      </c>
      <c r="K10" s="83" t="s">
        <v>1174</v>
      </c>
      <c r="L10" s="83" t="s">
        <v>1175</v>
      </c>
      <c r="M10" s="83" t="s">
        <v>1176</v>
      </c>
      <c r="N10" s="83" t="s">
        <v>1177</v>
      </c>
      <c r="O10" s="83" t="s">
        <v>1178</v>
      </c>
      <c r="P10" s="83" t="s">
        <v>1179</v>
      </c>
      <c r="Q10" s="82" t="s">
        <v>1183</v>
      </c>
    </row>
    <row r="11" spans="2:17" ht="38.25">
      <c r="B11" s="68"/>
      <c r="C11" s="68"/>
      <c r="D11" s="68"/>
      <c r="E11" s="74"/>
      <c r="F11" s="74"/>
      <c r="G11" s="74"/>
      <c r="H11" s="74"/>
      <c r="I11" s="74"/>
      <c r="J11" s="74"/>
      <c r="K11" s="74"/>
      <c r="L11" s="74"/>
      <c r="M11" s="74"/>
      <c r="N11" s="74"/>
      <c r="O11" s="74"/>
      <c r="P11" s="74"/>
      <c r="Q11" s="81" t="s">
        <v>1180</v>
      </c>
    </row>
    <row r="12" spans="2:17" ht="12.75">
      <c r="B12" s="69">
        <v>1</v>
      </c>
      <c r="C12" s="69"/>
      <c r="D12" s="69"/>
      <c r="E12" s="69"/>
      <c r="F12" s="69"/>
      <c r="G12" s="69"/>
      <c r="H12" s="69"/>
      <c r="I12" s="69"/>
      <c r="J12" s="69"/>
      <c r="K12" s="69"/>
      <c r="L12" s="69"/>
      <c r="M12" s="69"/>
      <c r="N12" s="69"/>
      <c r="O12" s="69"/>
      <c r="P12" s="69"/>
      <c r="Q12" s="10"/>
    </row>
    <row r="13" spans="2:17" ht="12.75">
      <c r="B13" s="10">
        <v>2</v>
      </c>
      <c r="C13" s="10"/>
      <c r="D13" s="10"/>
      <c r="E13" s="10"/>
      <c r="F13" s="10"/>
      <c r="G13" s="10"/>
      <c r="H13" s="10"/>
      <c r="I13" s="10"/>
      <c r="J13" s="10"/>
      <c r="K13" s="10"/>
      <c r="L13" s="10"/>
      <c r="M13" s="10"/>
      <c r="N13" s="10"/>
      <c r="O13" s="10"/>
      <c r="P13" s="10"/>
      <c r="Q13" s="10"/>
    </row>
    <row r="14" spans="2:17" ht="12.75">
      <c r="B14" s="10">
        <v>3</v>
      </c>
      <c r="C14" s="10"/>
      <c r="D14" s="10"/>
      <c r="E14" s="10"/>
      <c r="F14" s="10"/>
      <c r="G14" s="10"/>
      <c r="H14" s="10"/>
      <c r="I14" s="10"/>
      <c r="J14" s="10"/>
      <c r="K14" s="10"/>
      <c r="L14" s="10"/>
      <c r="M14" s="10"/>
      <c r="N14" s="10"/>
      <c r="O14" s="10"/>
      <c r="P14" s="10"/>
      <c r="Q14" s="10"/>
    </row>
    <row r="15" spans="2:17" ht="12.75">
      <c r="B15" s="10">
        <v>4</v>
      </c>
      <c r="C15" s="10"/>
      <c r="D15" s="10"/>
      <c r="E15" s="10"/>
      <c r="F15" s="10"/>
      <c r="G15" s="10"/>
      <c r="H15" s="10"/>
      <c r="I15" s="10"/>
      <c r="J15" s="10"/>
      <c r="K15" s="10"/>
      <c r="L15" s="10"/>
      <c r="M15" s="10"/>
      <c r="N15" s="10"/>
      <c r="O15" s="10"/>
      <c r="P15" s="10"/>
      <c r="Q15" s="10"/>
    </row>
    <row r="16" spans="2:17" ht="12.75">
      <c r="B16" s="10">
        <v>5</v>
      </c>
      <c r="C16" s="10"/>
      <c r="D16" s="10"/>
      <c r="E16" s="10"/>
      <c r="F16" s="10"/>
      <c r="G16" s="10"/>
      <c r="H16" s="10"/>
      <c r="I16" s="10"/>
      <c r="J16" s="10"/>
      <c r="K16" s="10"/>
      <c r="L16" s="10"/>
      <c r="M16" s="10"/>
      <c r="N16" s="10"/>
      <c r="O16" s="10"/>
      <c r="P16" s="10"/>
      <c r="Q16" s="10"/>
    </row>
    <row r="17" spans="2:17" ht="12.75">
      <c r="B17" s="10">
        <v>6</v>
      </c>
      <c r="C17" s="10"/>
      <c r="D17" s="10"/>
      <c r="E17" s="10"/>
      <c r="F17" s="10"/>
      <c r="G17" s="10"/>
      <c r="H17" s="10"/>
      <c r="I17" s="10"/>
      <c r="J17" s="10"/>
      <c r="K17" s="10"/>
      <c r="L17" s="10"/>
      <c r="M17" s="10"/>
      <c r="N17" s="10"/>
      <c r="O17" s="10"/>
      <c r="P17" s="10"/>
      <c r="Q17" s="10"/>
    </row>
    <row r="18" spans="2:17" ht="12.75">
      <c r="B18" s="10">
        <v>7</v>
      </c>
      <c r="C18" s="10"/>
      <c r="D18" s="10"/>
      <c r="E18" s="10"/>
      <c r="F18" s="10"/>
      <c r="G18" s="10"/>
      <c r="H18" s="10"/>
      <c r="I18" s="10"/>
      <c r="J18" s="10"/>
      <c r="K18" s="10"/>
      <c r="L18" s="10"/>
      <c r="M18" s="10"/>
      <c r="N18" s="10"/>
      <c r="O18" s="10"/>
      <c r="P18" s="10"/>
      <c r="Q18" s="10"/>
    </row>
    <row r="19" spans="2:17" ht="12.75">
      <c r="B19" s="10">
        <v>8</v>
      </c>
      <c r="C19" s="10"/>
      <c r="D19" s="10"/>
      <c r="E19" s="10"/>
      <c r="F19" s="10"/>
      <c r="G19" s="10"/>
      <c r="H19" s="10"/>
      <c r="I19" s="10"/>
      <c r="J19" s="10"/>
      <c r="K19" s="10"/>
      <c r="L19" s="10"/>
      <c r="M19" s="10"/>
      <c r="N19" s="10"/>
      <c r="O19" s="10"/>
      <c r="P19" s="10"/>
      <c r="Q19" s="10"/>
    </row>
    <row r="20" spans="2:17" ht="12.75">
      <c r="B20" s="10">
        <v>9</v>
      </c>
      <c r="C20" s="10"/>
      <c r="D20" s="10"/>
      <c r="E20" s="10"/>
      <c r="F20" s="10"/>
      <c r="G20" s="10"/>
      <c r="H20" s="10"/>
      <c r="I20" s="10"/>
      <c r="J20" s="10"/>
      <c r="K20" s="10"/>
      <c r="L20" s="10"/>
      <c r="M20" s="10"/>
      <c r="N20" s="10"/>
      <c r="O20" s="10"/>
      <c r="P20" s="10"/>
      <c r="Q20" s="10"/>
    </row>
    <row r="21" spans="2:17" ht="12.75">
      <c r="B21" s="10">
        <v>10</v>
      </c>
      <c r="C21" s="10"/>
      <c r="D21" s="10"/>
      <c r="E21" s="10"/>
      <c r="F21" s="10"/>
      <c r="G21" s="10"/>
      <c r="H21" s="10"/>
      <c r="I21" s="10"/>
      <c r="J21" s="10"/>
      <c r="K21" s="10"/>
      <c r="L21" s="10"/>
      <c r="M21" s="10"/>
      <c r="N21" s="10"/>
      <c r="O21" s="10"/>
      <c r="P21" s="10"/>
      <c r="Q21" s="10"/>
    </row>
    <row r="22" spans="2:17" ht="12.75">
      <c r="B22" s="10">
        <v>11</v>
      </c>
      <c r="C22" s="10"/>
      <c r="D22" s="10"/>
      <c r="E22" s="10"/>
      <c r="F22" s="10"/>
      <c r="G22" s="10"/>
      <c r="H22" s="10"/>
      <c r="I22" s="10"/>
      <c r="J22" s="10"/>
      <c r="K22" s="10"/>
      <c r="L22" s="10"/>
      <c r="M22" s="10"/>
      <c r="N22" s="10"/>
      <c r="O22" s="10"/>
      <c r="P22" s="10"/>
      <c r="Q22" s="10"/>
    </row>
    <row r="23" spans="2:17" ht="12.75">
      <c r="B23" s="10">
        <v>12</v>
      </c>
      <c r="C23" s="10"/>
      <c r="D23" s="10"/>
      <c r="E23" s="10"/>
      <c r="F23" s="10"/>
      <c r="G23" s="10"/>
      <c r="H23" s="10"/>
      <c r="I23" s="10"/>
      <c r="J23" s="10"/>
      <c r="K23" s="10"/>
      <c r="L23" s="10"/>
      <c r="M23" s="10"/>
      <c r="N23" s="10"/>
      <c r="O23" s="10"/>
      <c r="P23" s="10"/>
      <c r="Q23" s="10"/>
    </row>
    <row r="24" spans="2:17" ht="12.75">
      <c r="B24" s="10">
        <v>13</v>
      </c>
      <c r="C24" s="10"/>
      <c r="D24" s="10"/>
      <c r="E24" s="10"/>
      <c r="F24" s="10"/>
      <c r="G24" s="10"/>
      <c r="H24" s="10"/>
      <c r="I24" s="10"/>
      <c r="J24" s="10"/>
      <c r="K24" s="10"/>
      <c r="L24" s="10"/>
      <c r="M24" s="10"/>
      <c r="N24" s="10"/>
      <c r="O24" s="10"/>
      <c r="P24" s="10"/>
      <c r="Q24" s="10"/>
    </row>
    <row r="25" spans="2:17" ht="12.75">
      <c r="B25" s="10">
        <v>14</v>
      </c>
      <c r="C25" s="10"/>
      <c r="D25" s="10"/>
      <c r="E25" s="10"/>
      <c r="F25" s="10"/>
      <c r="G25" s="10"/>
      <c r="H25" s="10"/>
      <c r="I25" s="10"/>
      <c r="J25" s="10"/>
      <c r="K25" s="10"/>
      <c r="L25" s="10"/>
      <c r="M25" s="10"/>
      <c r="N25" s="10"/>
      <c r="O25" s="10"/>
      <c r="P25" s="10"/>
      <c r="Q25" s="10"/>
    </row>
    <row r="26" spans="2:17" ht="12.75">
      <c r="B26" s="10">
        <v>15</v>
      </c>
      <c r="C26" s="10"/>
      <c r="D26" s="10"/>
      <c r="E26" s="10"/>
      <c r="F26" s="10"/>
      <c r="G26" s="10"/>
      <c r="H26" s="10"/>
      <c r="I26" s="10"/>
      <c r="J26" s="10"/>
      <c r="K26" s="10"/>
      <c r="L26" s="10"/>
      <c r="M26" s="10"/>
      <c r="N26" s="10"/>
      <c r="O26" s="10"/>
      <c r="P26" s="10"/>
      <c r="Q26" s="10"/>
    </row>
    <row r="28" ht="12.75">
      <c r="C28" t="s">
        <v>1181</v>
      </c>
    </row>
    <row r="32" spans="2:17" ht="12.75">
      <c r="B32" s="6" t="s">
        <v>1824</v>
      </c>
      <c r="D32" t="s">
        <v>1146</v>
      </c>
      <c r="N32" t="s">
        <v>1656</v>
      </c>
      <c r="P32" s="364"/>
      <c r="Q32" s="364"/>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7.xml><?xml version="1.0" encoding="utf-8"?>
<worksheet xmlns="http://schemas.openxmlformats.org/spreadsheetml/2006/main" xmlns:r="http://schemas.openxmlformats.org/officeDocument/2006/relationships">
  <dimension ref="A2:V29"/>
  <sheetViews>
    <sheetView zoomScalePageLayoutView="0" workbookViewId="0" topLeftCell="F1">
      <selection activeCell="W8" sqref="W8"/>
    </sheetView>
  </sheetViews>
  <sheetFormatPr defaultColWidth="9.140625" defaultRowHeight="12.75"/>
  <cols>
    <col min="1" max="1" width="6.00390625" style="0" customWidth="1"/>
    <col min="2" max="2" width="27.00390625" style="0" customWidth="1"/>
    <col min="3" max="3" width="18.57421875" style="0" customWidth="1"/>
    <col min="4" max="6" width="8.140625" style="0" customWidth="1"/>
    <col min="7" max="7" width="14.28125" style="0" customWidth="1"/>
    <col min="8" max="8" width="15.28125" style="0" customWidth="1"/>
    <col min="9" max="10" width="11.8515625" style="0" customWidth="1"/>
    <col min="11" max="11" width="13.57421875" style="0" customWidth="1"/>
    <col min="14" max="14" width="11.421875" style="0" customWidth="1"/>
    <col min="15" max="15" width="10.421875" style="0" customWidth="1"/>
    <col min="16" max="16" width="8.8515625" style="0" customWidth="1"/>
    <col min="17" max="17" width="10.140625" style="0" customWidth="1"/>
    <col min="18" max="18" width="8.140625" style="0" customWidth="1"/>
    <col min="19" max="19" width="8.00390625" style="0" customWidth="1"/>
  </cols>
  <sheetData>
    <row r="2" spans="1:7" ht="12.75">
      <c r="A2" s="28"/>
      <c r="B2" s="28" t="s">
        <v>1192</v>
      </c>
      <c r="C2" s="28"/>
      <c r="D2" s="28"/>
      <c r="E2" s="28"/>
      <c r="F2" s="28"/>
      <c r="G2" s="28"/>
    </row>
    <row r="3" spans="1:21" ht="12.75">
      <c r="A3" s="28"/>
      <c r="B3" s="28" t="s">
        <v>8</v>
      </c>
      <c r="C3" s="28"/>
      <c r="D3" s="28"/>
      <c r="E3" s="28"/>
      <c r="F3" s="28"/>
      <c r="G3" s="28"/>
      <c r="U3" s="28" t="s">
        <v>1653</v>
      </c>
    </row>
    <row r="4" ht="12.75">
      <c r="B4" t="s">
        <v>1193</v>
      </c>
    </row>
    <row r="6" spans="2:21" ht="12.75">
      <c r="B6" s="28" t="s">
        <v>1194</v>
      </c>
      <c r="C6" s="28"/>
      <c r="D6" s="28"/>
      <c r="E6" s="28"/>
      <c r="F6" s="28"/>
      <c r="G6" s="28"/>
      <c r="H6" s="28"/>
      <c r="U6" t="s">
        <v>1220</v>
      </c>
    </row>
    <row r="7" spans="2:8" ht="12.75">
      <c r="B7" s="28"/>
      <c r="C7" s="28"/>
      <c r="D7" s="28"/>
      <c r="E7" s="28"/>
      <c r="F7" s="28"/>
      <c r="G7" s="28"/>
      <c r="H7" s="28"/>
    </row>
    <row r="8" spans="2:22" ht="87" customHeight="1">
      <c r="B8" s="86" t="s">
        <v>1195</v>
      </c>
      <c r="C8" s="87" t="s">
        <v>1196</v>
      </c>
      <c r="D8" s="86" t="s">
        <v>1197</v>
      </c>
      <c r="E8" s="374" t="s">
        <v>1732</v>
      </c>
      <c r="F8" s="374" t="s">
        <v>1733</v>
      </c>
      <c r="G8" s="374" t="s">
        <v>1827</v>
      </c>
      <c r="H8" s="374" t="s">
        <v>1828</v>
      </c>
      <c r="I8" s="84" t="s">
        <v>1198</v>
      </c>
      <c r="J8" s="87" t="s">
        <v>1199</v>
      </c>
      <c r="K8" s="84" t="s">
        <v>1200</v>
      </c>
      <c r="L8" s="84" t="s">
        <v>1201</v>
      </c>
      <c r="M8" s="92" t="s">
        <v>1202</v>
      </c>
      <c r="N8" s="90" t="s">
        <v>1219</v>
      </c>
      <c r="O8" s="88"/>
      <c r="P8" s="88"/>
      <c r="Q8" s="88"/>
      <c r="R8" s="88"/>
      <c r="S8" s="88"/>
      <c r="T8" s="88"/>
      <c r="U8" s="89"/>
      <c r="V8" s="27"/>
    </row>
    <row r="9" spans="2:21" ht="39.75" customHeight="1">
      <c r="B9" s="91"/>
      <c r="C9" s="91"/>
      <c r="D9" s="91"/>
      <c r="E9" s="91"/>
      <c r="F9" s="91"/>
      <c r="G9" s="91"/>
      <c r="H9" s="91"/>
      <c r="I9" s="91"/>
      <c r="J9" s="91"/>
      <c r="K9" s="91"/>
      <c r="L9" s="91"/>
      <c r="M9" s="91"/>
      <c r="N9" s="95" t="s">
        <v>1203</v>
      </c>
      <c r="O9" s="96" t="s">
        <v>1204</v>
      </c>
      <c r="P9" s="96" t="s">
        <v>1205</v>
      </c>
      <c r="Q9" s="96" t="s">
        <v>1206</v>
      </c>
      <c r="R9" s="96" t="s">
        <v>1207</v>
      </c>
      <c r="S9" s="96" t="s">
        <v>1208</v>
      </c>
      <c r="T9" s="93" t="s">
        <v>1209</v>
      </c>
      <c r="U9" s="94" t="s">
        <v>1210</v>
      </c>
    </row>
    <row r="10" spans="2:21" ht="12.75">
      <c r="B10" s="10" t="s">
        <v>1211</v>
      </c>
      <c r="C10" s="10"/>
      <c r="D10" s="10"/>
      <c r="E10" s="10"/>
      <c r="F10" s="10"/>
      <c r="G10" s="10"/>
      <c r="H10" s="10"/>
      <c r="I10" s="10"/>
      <c r="J10" s="10"/>
      <c r="K10" s="10"/>
      <c r="L10" s="10"/>
      <c r="M10" s="10"/>
      <c r="N10" s="10"/>
      <c r="O10" s="10"/>
      <c r="P10" s="10"/>
      <c r="Q10" s="10"/>
      <c r="R10" s="10"/>
      <c r="S10" s="10"/>
      <c r="T10" s="10"/>
      <c r="U10" s="10"/>
    </row>
    <row r="11" spans="2:21" ht="12.75">
      <c r="B11" s="10" t="s">
        <v>1212</v>
      </c>
      <c r="C11" s="10"/>
      <c r="D11" s="10"/>
      <c r="E11" s="10"/>
      <c r="F11" s="10"/>
      <c r="G11" s="10"/>
      <c r="H11" s="10"/>
      <c r="I11" s="10"/>
      <c r="J11" s="10"/>
      <c r="K11" s="10"/>
      <c r="L11" s="10"/>
      <c r="M11" s="10"/>
      <c r="N11" s="10"/>
      <c r="O11" s="10"/>
      <c r="P11" s="10"/>
      <c r="Q11" s="10"/>
      <c r="R11" s="10"/>
      <c r="S11" s="10"/>
      <c r="T11" s="10"/>
      <c r="U11" s="10"/>
    </row>
    <row r="12" spans="2:21" ht="12.75">
      <c r="B12" s="10" t="s">
        <v>1212</v>
      </c>
      <c r="C12" s="10"/>
      <c r="D12" s="10"/>
      <c r="E12" s="10"/>
      <c r="F12" s="10"/>
      <c r="G12" s="10"/>
      <c r="H12" s="10"/>
      <c r="I12" s="10"/>
      <c r="J12" s="10"/>
      <c r="K12" s="10"/>
      <c r="L12" s="10"/>
      <c r="M12" s="10"/>
      <c r="N12" s="10"/>
      <c r="O12" s="10"/>
      <c r="P12" s="10"/>
      <c r="Q12" s="10"/>
      <c r="R12" s="10"/>
      <c r="S12" s="10"/>
      <c r="T12" s="10"/>
      <c r="U12" s="10"/>
    </row>
    <row r="13" spans="2:21" ht="12.75">
      <c r="B13" s="10" t="s">
        <v>1212</v>
      </c>
      <c r="C13" s="10"/>
      <c r="D13" s="10"/>
      <c r="E13" s="10"/>
      <c r="F13" s="10"/>
      <c r="G13" s="10"/>
      <c r="H13" s="10"/>
      <c r="I13" s="10"/>
      <c r="J13" s="10"/>
      <c r="K13" s="10"/>
      <c r="L13" s="10"/>
      <c r="M13" s="10"/>
      <c r="N13" s="10"/>
      <c r="O13" s="10"/>
      <c r="P13" s="10"/>
      <c r="Q13" s="10"/>
      <c r="R13" s="10"/>
      <c r="S13" s="10"/>
      <c r="T13" s="10"/>
      <c r="U13" s="10"/>
    </row>
    <row r="14" spans="2:21" ht="12.75">
      <c r="B14" s="10" t="s">
        <v>1212</v>
      </c>
      <c r="C14" s="10"/>
      <c r="D14" s="10"/>
      <c r="E14" s="10"/>
      <c r="F14" s="10"/>
      <c r="G14" s="10"/>
      <c r="H14" s="10"/>
      <c r="I14" s="10"/>
      <c r="J14" s="10"/>
      <c r="K14" s="10"/>
      <c r="L14" s="10"/>
      <c r="M14" s="10"/>
      <c r="N14" s="10"/>
      <c r="O14" s="10"/>
      <c r="P14" s="10"/>
      <c r="Q14" s="10"/>
      <c r="R14" s="10"/>
      <c r="S14" s="10"/>
      <c r="T14" s="10"/>
      <c r="U14" s="10"/>
    </row>
    <row r="15" spans="2:21" ht="12.75">
      <c r="B15" s="10" t="s">
        <v>1212</v>
      </c>
      <c r="C15" s="10"/>
      <c r="D15" s="10"/>
      <c r="E15" s="10"/>
      <c r="F15" s="10"/>
      <c r="G15" s="10"/>
      <c r="H15" s="10"/>
      <c r="I15" s="10"/>
      <c r="J15" s="10"/>
      <c r="K15" s="10"/>
      <c r="L15" s="10"/>
      <c r="M15" s="10"/>
      <c r="N15" s="10"/>
      <c r="O15" s="10"/>
      <c r="P15" s="10"/>
      <c r="Q15" s="10"/>
      <c r="R15" s="10"/>
      <c r="S15" s="10"/>
      <c r="T15" s="10"/>
      <c r="U15" s="10"/>
    </row>
    <row r="16" spans="2:21" ht="12.75">
      <c r="B16" s="10" t="s">
        <v>1213</v>
      </c>
      <c r="C16" s="10"/>
      <c r="D16" s="10"/>
      <c r="E16" s="10"/>
      <c r="F16" s="10"/>
      <c r="G16" s="10"/>
      <c r="H16" s="10"/>
      <c r="I16" s="10"/>
      <c r="J16" s="10"/>
      <c r="K16" s="10"/>
      <c r="L16" s="10"/>
      <c r="M16" s="10"/>
      <c r="N16" s="10"/>
      <c r="O16" s="10"/>
      <c r="P16" s="10"/>
      <c r="Q16" s="10"/>
      <c r="R16" s="10"/>
      <c r="S16" s="10"/>
      <c r="T16" s="10"/>
      <c r="U16" s="10"/>
    </row>
    <row r="17" spans="2:21" ht="12.75">
      <c r="B17" s="10" t="s">
        <v>1212</v>
      </c>
      <c r="C17" s="10"/>
      <c r="D17" s="10"/>
      <c r="E17" s="10"/>
      <c r="F17" s="10"/>
      <c r="G17" s="10"/>
      <c r="H17" s="10"/>
      <c r="I17" s="10"/>
      <c r="J17" s="10"/>
      <c r="K17" s="10"/>
      <c r="L17" s="10"/>
      <c r="M17" s="10"/>
      <c r="N17" s="10"/>
      <c r="O17" s="10"/>
      <c r="P17" s="10"/>
      <c r="Q17" s="10"/>
      <c r="R17" s="10"/>
      <c r="S17" s="10"/>
      <c r="T17" s="10"/>
      <c r="U17" s="10"/>
    </row>
    <row r="18" spans="2:21" ht="12.75">
      <c r="B18" s="10" t="s">
        <v>1212</v>
      </c>
      <c r="C18" s="10"/>
      <c r="D18" s="10"/>
      <c r="E18" s="10"/>
      <c r="F18" s="10"/>
      <c r="G18" s="10"/>
      <c r="H18" s="10"/>
      <c r="I18" s="10"/>
      <c r="J18" s="10"/>
      <c r="K18" s="10"/>
      <c r="L18" s="10"/>
      <c r="M18" s="10"/>
      <c r="N18" s="10"/>
      <c r="O18" s="10"/>
      <c r="P18" s="10"/>
      <c r="Q18" s="10"/>
      <c r="R18" s="10"/>
      <c r="S18" s="10"/>
      <c r="T18" s="10"/>
      <c r="U18" s="10"/>
    </row>
    <row r="19" spans="2:21" ht="12.75">
      <c r="B19" s="10" t="s">
        <v>1212</v>
      </c>
      <c r="C19" s="10"/>
      <c r="D19" s="10"/>
      <c r="E19" s="10"/>
      <c r="F19" s="10"/>
      <c r="G19" s="10"/>
      <c r="H19" s="10"/>
      <c r="I19" s="10"/>
      <c r="J19" s="10"/>
      <c r="K19" s="10"/>
      <c r="L19" s="10"/>
      <c r="M19" s="10"/>
      <c r="N19" s="10"/>
      <c r="O19" s="10"/>
      <c r="P19" s="10"/>
      <c r="Q19" s="10"/>
      <c r="R19" s="10"/>
      <c r="S19" s="10"/>
      <c r="T19" s="10"/>
      <c r="U19" s="10"/>
    </row>
    <row r="20" spans="2:21" ht="12.75">
      <c r="B20" s="10" t="s">
        <v>1212</v>
      </c>
      <c r="C20" s="10"/>
      <c r="D20" s="10"/>
      <c r="E20" s="10"/>
      <c r="F20" s="10"/>
      <c r="G20" s="10"/>
      <c r="H20" s="10"/>
      <c r="I20" s="10"/>
      <c r="J20" s="10"/>
      <c r="K20" s="10"/>
      <c r="L20" s="10"/>
      <c r="M20" s="10"/>
      <c r="N20" s="10"/>
      <c r="O20" s="10"/>
      <c r="P20" s="10"/>
      <c r="Q20" s="10"/>
      <c r="R20" s="10"/>
      <c r="S20" s="10"/>
      <c r="T20" s="10"/>
      <c r="U20" s="10"/>
    </row>
    <row r="21" spans="2:21" ht="12.75">
      <c r="B21" s="10" t="s">
        <v>1212</v>
      </c>
      <c r="C21" s="10"/>
      <c r="D21" s="10"/>
      <c r="E21" s="10"/>
      <c r="F21" s="10"/>
      <c r="G21" s="10"/>
      <c r="H21" s="10"/>
      <c r="I21" s="10"/>
      <c r="J21" s="10"/>
      <c r="K21" s="10"/>
      <c r="L21" s="10"/>
      <c r="M21" s="10"/>
      <c r="N21" s="10"/>
      <c r="O21" s="10"/>
      <c r="P21" s="10"/>
      <c r="Q21" s="10"/>
      <c r="R21" s="10"/>
      <c r="S21" s="10"/>
      <c r="T21" s="10"/>
      <c r="U21" s="10"/>
    </row>
    <row r="22" spans="2:21" ht="12.75">
      <c r="B22" s="10" t="s">
        <v>1214</v>
      </c>
      <c r="C22" s="10"/>
      <c r="D22" s="10"/>
      <c r="E22" s="10"/>
      <c r="F22" s="10"/>
      <c r="G22" s="10"/>
      <c r="H22" s="10"/>
      <c r="I22" s="10"/>
      <c r="J22" s="10"/>
      <c r="K22" s="10"/>
      <c r="L22" s="10"/>
      <c r="M22" s="10"/>
      <c r="N22" s="10"/>
      <c r="O22" s="10"/>
      <c r="P22" s="10"/>
      <c r="Q22" s="10"/>
      <c r="R22" s="10"/>
      <c r="S22" s="10"/>
      <c r="T22" s="10"/>
      <c r="U22" s="10"/>
    </row>
    <row r="23" spans="2:21" ht="12.75">
      <c r="B23" s="10" t="s">
        <v>1215</v>
      </c>
      <c r="C23" s="10"/>
      <c r="D23" s="10"/>
      <c r="E23" s="10"/>
      <c r="F23" s="10"/>
      <c r="G23" s="10"/>
      <c r="H23" s="10"/>
      <c r="I23" s="10"/>
      <c r="J23" s="10"/>
      <c r="K23" s="10"/>
      <c r="L23" s="10"/>
      <c r="M23" s="10"/>
      <c r="N23" s="10"/>
      <c r="O23" s="10"/>
      <c r="P23" s="10"/>
      <c r="Q23" s="10"/>
      <c r="R23" s="10"/>
      <c r="S23" s="10"/>
      <c r="T23" s="10"/>
      <c r="U23" s="10"/>
    </row>
    <row r="24" spans="2:21" ht="12.75">
      <c r="B24" s="10" t="s">
        <v>1216</v>
      </c>
      <c r="C24" s="10"/>
      <c r="D24" s="10"/>
      <c r="E24" s="10"/>
      <c r="F24" s="10"/>
      <c r="G24" s="10"/>
      <c r="H24" s="10"/>
      <c r="I24" s="10"/>
      <c r="J24" s="10"/>
      <c r="K24" s="10"/>
      <c r="L24" s="10"/>
      <c r="M24" s="10"/>
      <c r="N24" s="10"/>
      <c r="O24" s="10"/>
      <c r="P24" s="10"/>
      <c r="Q24" s="10"/>
      <c r="R24" s="10"/>
      <c r="S24" s="10"/>
      <c r="T24" s="10"/>
      <c r="U24" s="10"/>
    </row>
    <row r="26" ht="12.75">
      <c r="B26" t="s">
        <v>1217</v>
      </c>
    </row>
    <row r="27" ht="12.75">
      <c r="B27" t="s">
        <v>1218</v>
      </c>
    </row>
    <row r="29" spans="2:22" ht="12.75">
      <c r="B29" s="6" t="s">
        <v>1826</v>
      </c>
      <c r="D29" t="s">
        <v>1146</v>
      </c>
      <c r="R29" t="s">
        <v>1698</v>
      </c>
      <c r="T29" s="364"/>
      <c r="U29" s="364"/>
      <c r="V29" s="364"/>
    </row>
  </sheetData>
  <sheetProtection/>
  <printOptions/>
  <pageMargins left="0.7086614173228347" right="0.7086614173228347" top="0.7480314960629921" bottom="0.7480314960629921" header="0.31496062992125984" footer="0.31496062992125984"/>
  <pageSetup orientation="landscape" paperSize="9" scale="54" r:id="rId1"/>
</worksheet>
</file>

<file path=xl/worksheets/sheet8.xml><?xml version="1.0" encoding="utf-8"?>
<worksheet xmlns="http://schemas.openxmlformats.org/spreadsheetml/2006/main" xmlns:r="http://schemas.openxmlformats.org/officeDocument/2006/relationships">
  <dimension ref="B3:I37"/>
  <sheetViews>
    <sheetView workbookViewId="0" topLeftCell="A10">
      <selection activeCell="G26" sqref="G26"/>
    </sheetView>
  </sheetViews>
  <sheetFormatPr defaultColWidth="9.140625" defaultRowHeight="12.75"/>
  <cols>
    <col min="2" max="2" width="14.57421875" style="0" customWidth="1"/>
    <col min="3" max="3" width="20.7109375" style="0" customWidth="1"/>
    <col min="4" max="4" width="38.00390625" style="0" customWidth="1"/>
    <col min="5" max="5" width="29.28125" style="0" customWidth="1"/>
    <col min="6" max="6" width="21.140625" style="0" customWidth="1"/>
    <col min="7" max="7" width="22.7109375" style="0" customWidth="1"/>
  </cols>
  <sheetData>
    <row r="3" spans="2:9" ht="12.75">
      <c r="B3" s="28" t="s">
        <v>1151</v>
      </c>
      <c r="C3" s="28"/>
      <c r="D3" s="28"/>
      <c r="E3" s="28"/>
      <c r="F3" s="28"/>
      <c r="G3" s="28"/>
      <c r="H3" s="28"/>
      <c r="I3" s="28"/>
    </row>
    <row r="4" spans="2:9" ht="12.75">
      <c r="B4" s="28" t="s">
        <v>8</v>
      </c>
      <c r="C4" s="28"/>
      <c r="D4" s="28"/>
      <c r="E4" s="28"/>
      <c r="F4" s="28"/>
      <c r="G4" s="28" t="s">
        <v>1221</v>
      </c>
      <c r="H4" s="28"/>
      <c r="I4" s="28"/>
    </row>
    <row r="5" spans="2:9" ht="12.75">
      <c r="B5" s="28"/>
      <c r="C5" s="28"/>
      <c r="D5" s="28"/>
      <c r="E5" s="28"/>
      <c r="F5" s="28"/>
      <c r="G5" s="28"/>
      <c r="H5" s="28"/>
      <c r="I5" s="28"/>
    </row>
    <row r="6" spans="2:9" ht="12.75">
      <c r="B6" s="28"/>
      <c r="C6" s="28"/>
      <c r="D6" s="28"/>
      <c r="E6" s="28"/>
      <c r="F6" s="28"/>
      <c r="G6" s="28"/>
      <c r="H6" s="28"/>
      <c r="I6" s="28"/>
    </row>
    <row r="7" spans="2:9" ht="12.75">
      <c r="B7" s="28"/>
      <c r="C7" s="28"/>
      <c r="D7" s="28"/>
      <c r="E7" s="28"/>
      <c r="F7" s="28"/>
      <c r="G7" s="28"/>
      <c r="H7" s="28"/>
      <c r="I7" s="28"/>
    </row>
    <row r="8" spans="2:7" ht="12.75">
      <c r="B8" s="444" t="s">
        <v>1222</v>
      </c>
      <c r="C8" s="28"/>
      <c r="D8" s="28"/>
      <c r="E8" s="28"/>
      <c r="F8" s="28"/>
      <c r="G8" s="28"/>
    </row>
    <row r="9" spans="2:7" ht="12.75">
      <c r="B9" s="28"/>
      <c r="C9" s="28"/>
      <c r="D9" s="28"/>
      <c r="E9" s="28"/>
      <c r="F9" s="28"/>
      <c r="G9" s="28"/>
    </row>
    <row r="10" spans="2:7" ht="12.75">
      <c r="B10" s="28"/>
      <c r="C10" s="28"/>
      <c r="D10" s="28"/>
      <c r="E10" s="28"/>
      <c r="F10" s="28"/>
      <c r="G10" s="28"/>
    </row>
    <row r="12" spans="2:7" ht="12.75">
      <c r="B12" s="86"/>
      <c r="C12" s="86"/>
      <c r="D12" s="86"/>
      <c r="E12" s="86"/>
      <c r="F12" s="86"/>
      <c r="G12" s="86"/>
    </row>
    <row r="13" spans="2:8" s="70" customFormat="1" ht="24">
      <c r="B13" s="98" t="s">
        <v>1223</v>
      </c>
      <c r="C13" s="98" t="s">
        <v>1224</v>
      </c>
      <c r="D13" s="99" t="s">
        <v>1225</v>
      </c>
      <c r="E13" s="98" t="s">
        <v>1226</v>
      </c>
      <c r="F13" s="99" t="s">
        <v>1227</v>
      </c>
      <c r="G13" s="99" t="s">
        <v>1228</v>
      </c>
      <c r="H13" s="97"/>
    </row>
    <row r="14" spans="2:8" ht="12.75">
      <c r="B14" s="440">
        <v>1</v>
      </c>
      <c r="C14" s="85">
        <v>2</v>
      </c>
      <c r="D14" s="85">
        <v>3</v>
      </c>
      <c r="E14" s="85">
        <v>4</v>
      </c>
      <c r="F14" s="85">
        <v>5</v>
      </c>
      <c r="G14" s="85">
        <v>6</v>
      </c>
      <c r="H14" s="39"/>
    </row>
    <row r="15" spans="2:7" ht="18.75">
      <c r="B15" s="441" t="s">
        <v>1657</v>
      </c>
      <c r="C15" s="438">
        <v>19</v>
      </c>
      <c r="D15" s="100" t="s">
        <v>1233</v>
      </c>
      <c r="E15" s="100" t="s">
        <v>1229</v>
      </c>
      <c r="F15" s="337">
        <v>0</v>
      </c>
      <c r="G15" s="337">
        <v>0</v>
      </c>
    </row>
    <row r="16" spans="2:7" ht="18.75">
      <c r="B16" s="442"/>
      <c r="C16" s="438">
        <v>19</v>
      </c>
      <c r="D16" s="100" t="s">
        <v>1230</v>
      </c>
      <c r="E16" s="100" t="s">
        <v>1231</v>
      </c>
      <c r="F16" s="337">
        <v>0</v>
      </c>
      <c r="G16" s="337">
        <v>0</v>
      </c>
    </row>
    <row r="17" spans="2:7" ht="18.75">
      <c r="B17" s="442"/>
      <c r="C17" s="438">
        <v>19</v>
      </c>
      <c r="D17" s="100" t="s">
        <v>1232</v>
      </c>
      <c r="E17" s="100" t="s">
        <v>1231</v>
      </c>
      <c r="F17" s="337">
        <v>0</v>
      </c>
      <c r="G17" s="337">
        <v>0</v>
      </c>
    </row>
    <row r="18" spans="2:7" ht="18.75">
      <c r="B18" s="442"/>
      <c r="C18" s="439" t="s">
        <v>1764</v>
      </c>
      <c r="D18" s="100"/>
      <c r="E18" s="100"/>
      <c r="F18" s="337"/>
      <c r="G18" s="436">
        <v>0</v>
      </c>
    </row>
    <row r="19" spans="2:7" ht="18.75">
      <c r="B19" s="441" t="s">
        <v>1706</v>
      </c>
      <c r="C19" s="438">
        <v>19</v>
      </c>
      <c r="D19" s="100" t="s">
        <v>1233</v>
      </c>
      <c r="E19" s="100" t="s">
        <v>1229</v>
      </c>
      <c r="F19" s="337">
        <v>0</v>
      </c>
      <c r="G19" s="337">
        <v>25045.24</v>
      </c>
    </row>
    <row r="20" spans="2:7" ht="18.75">
      <c r="B20" s="442"/>
      <c r="C20" s="438">
        <v>19</v>
      </c>
      <c r="D20" s="100" t="s">
        <v>1230</v>
      </c>
      <c r="E20" s="100" t="s">
        <v>1231</v>
      </c>
      <c r="F20" s="337">
        <v>0</v>
      </c>
      <c r="G20" s="337">
        <v>0</v>
      </c>
    </row>
    <row r="21" spans="2:7" ht="18.75">
      <c r="B21" s="442"/>
      <c r="C21" s="438">
        <v>19</v>
      </c>
      <c r="D21" s="100" t="s">
        <v>1232</v>
      </c>
      <c r="E21" s="100" t="s">
        <v>1231</v>
      </c>
      <c r="F21" s="337">
        <v>0</v>
      </c>
      <c r="G21" s="337">
        <v>0</v>
      </c>
    </row>
    <row r="22" spans="2:7" ht="18.75">
      <c r="B22" s="442"/>
      <c r="C22" s="439" t="s">
        <v>1764</v>
      </c>
      <c r="D22" s="100"/>
      <c r="E22" s="100"/>
      <c r="F22" s="337"/>
      <c r="G22" s="436">
        <f>SUM(G19:G21)</f>
        <v>25045.24</v>
      </c>
    </row>
    <row r="23" spans="2:7" ht="18.75">
      <c r="B23" s="441" t="s">
        <v>1707</v>
      </c>
      <c r="C23" s="438">
        <v>19</v>
      </c>
      <c r="D23" s="100" t="s">
        <v>1233</v>
      </c>
      <c r="E23" s="100" t="s">
        <v>1229</v>
      </c>
      <c r="F23" s="337">
        <v>0</v>
      </c>
      <c r="G23" s="337">
        <v>14811.13</v>
      </c>
    </row>
    <row r="24" spans="2:7" ht="18.75">
      <c r="B24" s="442"/>
      <c r="C24" s="438">
        <v>19</v>
      </c>
      <c r="D24" s="100" t="s">
        <v>1230</v>
      </c>
      <c r="E24" s="100" t="s">
        <v>1231</v>
      </c>
      <c r="F24" s="337">
        <v>0</v>
      </c>
      <c r="G24" s="337">
        <v>0</v>
      </c>
    </row>
    <row r="25" spans="2:7" ht="18.75">
      <c r="B25" s="442"/>
      <c r="C25" s="438">
        <v>19</v>
      </c>
      <c r="D25" s="100" t="s">
        <v>1232</v>
      </c>
      <c r="E25" s="100" t="s">
        <v>1231</v>
      </c>
      <c r="F25" s="337">
        <v>0</v>
      </c>
      <c r="G25" s="337">
        <v>0</v>
      </c>
    </row>
    <row r="26" spans="2:7" ht="18.75">
      <c r="B26" s="442"/>
      <c r="C26" s="439" t="s">
        <v>1764</v>
      </c>
      <c r="D26" s="100"/>
      <c r="E26" s="100"/>
      <c r="F26" s="337"/>
      <c r="G26" s="436">
        <f>SUM(G23:G25)</f>
        <v>14811.13</v>
      </c>
    </row>
    <row r="27" spans="2:7" ht="18.75">
      <c r="B27" s="441" t="s">
        <v>1708</v>
      </c>
      <c r="C27" s="438">
        <v>19</v>
      </c>
      <c r="D27" s="100" t="s">
        <v>1233</v>
      </c>
      <c r="E27" s="100" t="s">
        <v>1229</v>
      </c>
      <c r="F27" s="337">
        <v>0</v>
      </c>
      <c r="G27" s="337">
        <v>0</v>
      </c>
    </row>
    <row r="28" spans="2:7" ht="18.75">
      <c r="B28" s="442"/>
      <c r="C28" s="438">
        <v>19</v>
      </c>
      <c r="D28" s="100" t="s">
        <v>1230</v>
      </c>
      <c r="E28" s="100" t="s">
        <v>1231</v>
      </c>
      <c r="F28" s="337">
        <v>0</v>
      </c>
      <c r="G28" s="337">
        <v>0</v>
      </c>
    </row>
    <row r="29" spans="2:7" ht="18.75">
      <c r="B29" s="442"/>
      <c r="C29" s="438">
        <v>19</v>
      </c>
      <c r="D29" s="100" t="s">
        <v>1232</v>
      </c>
      <c r="E29" s="100" t="s">
        <v>1231</v>
      </c>
      <c r="F29" s="337">
        <v>0</v>
      </c>
      <c r="G29" s="337">
        <v>0</v>
      </c>
    </row>
    <row r="30" spans="2:7" ht="18.75">
      <c r="B30" s="442"/>
      <c r="C30" s="443" t="s">
        <v>1764</v>
      </c>
      <c r="D30" s="100"/>
      <c r="E30" s="100"/>
      <c r="F30" s="337"/>
      <c r="G30" s="436"/>
    </row>
    <row r="31" spans="2:7" ht="18.75">
      <c r="B31" s="441" t="s">
        <v>1709</v>
      </c>
      <c r="C31" s="438">
        <v>19</v>
      </c>
      <c r="D31" s="100" t="s">
        <v>1233</v>
      </c>
      <c r="E31" s="100" t="s">
        <v>1229</v>
      </c>
      <c r="F31" s="337">
        <v>0</v>
      </c>
      <c r="G31" s="337">
        <v>0</v>
      </c>
    </row>
    <row r="32" spans="2:7" ht="18.75">
      <c r="B32" s="442"/>
      <c r="C32" s="438">
        <v>19</v>
      </c>
      <c r="D32" s="100" t="s">
        <v>1230</v>
      </c>
      <c r="E32" s="100" t="s">
        <v>1231</v>
      </c>
      <c r="F32" s="337">
        <v>0</v>
      </c>
      <c r="G32" s="337">
        <v>0</v>
      </c>
    </row>
    <row r="33" spans="2:7" ht="18.75">
      <c r="B33" s="442"/>
      <c r="C33" s="438">
        <v>19</v>
      </c>
      <c r="D33" s="100" t="s">
        <v>1232</v>
      </c>
      <c r="E33" s="100" t="s">
        <v>1231</v>
      </c>
      <c r="F33" s="337">
        <v>0</v>
      </c>
      <c r="G33" s="337">
        <v>0</v>
      </c>
    </row>
    <row r="34" spans="2:7" ht="14.25">
      <c r="B34" s="69"/>
      <c r="C34" s="443" t="s">
        <v>1764</v>
      </c>
      <c r="D34" s="10"/>
      <c r="E34" s="10"/>
      <c r="F34" s="10"/>
      <c r="G34" s="437"/>
    </row>
    <row r="37" spans="2:8" ht="18" customHeight="1">
      <c r="B37" s="6" t="s">
        <v>1837</v>
      </c>
      <c r="E37" t="s">
        <v>1146</v>
      </c>
      <c r="F37" s="6" t="s">
        <v>1697</v>
      </c>
      <c r="G37" s="364"/>
      <c r="H37" s="364"/>
    </row>
  </sheetData>
  <sheetProtection/>
  <printOptions/>
  <pageMargins left="0.7" right="0.7" top="0.75" bottom="0.75" header="0.3" footer="0.3"/>
  <pageSetup orientation="portrait" paperSize="9" scale="51" r:id="rId1"/>
</worksheet>
</file>

<file path=xl/worksheets/sheet9.xml><?xml version="1.0" encoding="utf-8"?>
<worksheet xmlns="http://schemas.openxmlformats.org/spreadsheetml/2006/main" xmlns:r="http://schemas.openxmlformats.org/officeDocument/2006/relationships">
  <dimension ref="B1:J98"/>
  <sheetViews>
    <sheetView zoomScalePageLayoutView="0" workbookViewId="0" topLeftCell="A34">
      <selection activeCell="I19" sqref="I19"/>
    </sheetView>
  </sheetViews>
  <sheetFormatPr defaultColWidth="9.140625" defaultRowHeight="12.75"/>
  <cols>
    <col min="1" max="1" width="6.57421875" style="0" customWidth="1"/>
    <col min="2" max="2" width="25.00390625" style="0" customWidth="1"/>
    <col min="3" max="3" width="49.7109375" style="0" customWidth="1"/>
    <col min="4" max="4" width="12.140625" style="39" customWidth="1"/>
    <col min="5" max="5" width="12.7109375" style="39" customWidth="1"/>
    <col min="6" max="6" width="26.140625" style="0" customWidth="1"/>
    <col min="8" max="8" width="9.7109375" style="0" bestFit="1" customWidth="1"/>
  </cols>
  <sheetData>
    <row r="1" ht="12.75">
      <c r="F1" s="445" t="s">
        <v>1679</v>
      </c>
    </row>
    <row r="3" spans="2:6" ht="12.75">
      <c r="B3" s="28" t="s">
        <v>1151</v>
      </c>
      <c r="C3" s="28"/>
      <c r="D3" s="66"/>
      <c r="E3" s="66"/>
      <c r="F3" s="28"/>
    </row>
    <row r="4" spans="2:6" ht="12.75">
      <c r="B4" s="28" t="s">
        <v>1152</v>
      </c>
      <c r="C4" s="28"/>
      <c r="D4" s="66"/>
      <c r="E4" s="66"/>
      <c r="F4" s="28"/>
    </row>
    <row r="5" spans="2:6" ht="12.75">
      <c r="B5" s="28"/>
      <c r="C5" s="28"/>
      <c r="D5" s="66"/>
      <c r="E5" s="66"/>
      <c r="F5" s="28"/>
    </row>
    <row r="6" spans="2:6" ht="12.75">
      <c r="B6" s="28"/>
      <c r="C6" s="28"/>
      <c r="D6" s="66"/>
      <c r="E6" s="66"/>
      <c r="F6" s="28"/>
    </row>
    <row r="7" spans="2:7" ht="12.75">
      <c r="B7" s="458"/>
      <c r="C7" s="458"/>
      <c r="D7" s="458"/>
      <c r="E7" s="458"/>
      <c r="F7" s="458"/>
      <c r="G7" s="318"/>
    </row>
    <row r="8" spans="2:7" ht="12.75">
      <c r="B8" s="458" t="s">
        <v>1820</v>
      </c>
      <c r="C8" s="458"/>
      <c r="D8" s="458"/>
      <c r="E8" s="458"/>
      <c r="F8" s="458"/>
      <c r="G8" s="318"/>
    </row>
    <row r="9" spans="2:7" ht="12.75">
      <c r="B9" s="458" t="s">
        <v>1821</v>
      </c>
      <c r="C9" s="458"/>
      <c r="D9" s="458"/>
      <c r="E9" s="458"/>
      <c r="F9" s="458"/>
      <c r="G9" s="318"/>
    </row>
    <row r="10" spans="2:6" ht="12.75">
      <c r="B10" s="28" t="s">
        <v>1841</v>
      </c>
      <c r="C10" s="28"/>
      <c r="D10" s="66"/>
      <c r="E10" s="66"/>
      <c r="F10" s="28"/>
    </row>
    <row r="11" spans="2:7" ht="12.75">
      <c r="B11" s="28"/>
      <c r="C11" s="28"/>
      <c r="D11" s="66"/>
      <c r="E11" s="66"/>
      <c r="F11" s="28"/>
      <c r="G11" t="s">
        <v>1770</v>
      </c>
    </row>
    <row r="12" spans="2:10" ht="38.25">
      <c r="B12" s="449" t="s">
        <v>1771</v>
      </c>
      <c r="C12" s="449" t="s">
        <v>1234</v>
      </c>
      <c r="D12" s="469" t="s">
        <v>1772</v>
      </c>
      <c r="E12" s="449" t="s">
        <v>1773</v>
      </c>
      <c r="F12" s="449" t="s">
        <v>1774</v>
      </c>
      <c r="G12" s="374" t="s">
        <v>1775</v>
      </c>
      <c r="H12" s="6"/>
      <c r="I12" s="6"/>
      <c r="J12" s="6"/>
    </row>
    <row r="13" spans="2:10" ht="12.75">
      <c r="B13" s="448"/>
      <c r="C13" s="448"/>
      <c r="D13" s="450"/>
      <c r="E13" s="450"/>
      <c r="F13" s="448"/>
      <c r="G13" s="448"/>
      <c r="H13" s="6"/>
      <c r="I13" s="6"/>
      <c r="J13" s="6"/>
    </row>
    <row r="14" spans="2:10" s="39" customFormat="1" ht="12.75">
      <c r="B14" s="395">
        <v>1</v>
      </c>
      <c r="C14" s="395">
        <v>2</v>
      </c>
      <c r="D14" s="395">
        <v>3</v>
      </c>
      <c r="E14" s="395">
        <v>4</v>
      </c>
      <c r="F14" s="395">
        <v>5</v>
      </c>
      <c r="G14" s="395">
        <v>6</v>
      </c>
      <c r="H14" s="447"/>
      <c r="I14" s="447"/>
      <c r="J14" s="447"/>
    </row>
    <row r="15" spans="2:10" ht="24">
      <c r="B15" s="64" t="s">
        <v>1776</v>
      </c>
      <c r="C15" s="65" t="s">
        <v>1777</v>
      </c>
      <c r="D15" s="451">
        <v>9108</v>
      </c>
      <c r="E15" s="456" t="s">
        <v>1181</v>
      </c>
      <c r="F15" s="457"/>
      <c r="G15" s="457"/>
      <c r="H15" s="6"/>
      <c r="I15" s="6"/>
      <c r="J15" s="6"/>
    </row>
    <row r="16" spans="2:10" ht="12.75">
      <c r="B16" s="64"/>
      <c r="C16" s="64"/>
      <c r="D16" s="451"/>
      <c r="E16" s="456"/>
      <c r="F16" s="457"/>
      <c r="G16" s="457"/>
      <c r="H16" s="6"/>
      <c r="I16" s="6"/>
      <c r="J16" s="6"/>
    </row>
    <row r="17" spans="2:10" ht="24">
      <c r="B17" s="65" t="s">
        <v>1778</v>
      </c>
      <c r="C17" s="64" t="s">
        <v>1779</v>
      </c>
      <c r="D17" s="451">
        <v>9109</v>
      </c>
      <c r="E17" s="456"/>
      <c r="F17" s="457"/>
      <c r="G17" s="457"/>
      <c r="H17" s="6"/>
      <c r="I17" s="6"/>
      <c r="J17" s="6"/>
    </row>
    <row r="18" spans="2:10" ht="24">
      <c r="B18" s="65" t="s">
        <v>1780</v>
      </c>
      <c r="C18" s="65" t="s">
        <v>1781</v>
      </c>
      <c r="D18" s="451">
        <v>9110</v>
      </c>
      <c r="E18" s="456"/>
      <c r="F18" s="457"/>
      <c r="G18" s="457"/>
      <c r="H18" s="6"/>
      <c r="I18" s="6"/>
      <c r="J18" s="6"/>
    </row>
    <row r="19" spans="2:10" ht="24">
      <c r="B19" s="64" t="s">
        <v>1782</v>
      </c>
      <c r="C19" s="65" t="s">
        <v>1783</v>
      </c>
      <c r="D19" s="451">
        <v>9111</v>
      </c>
      <c r="E19" s="456"/>
      <c r="F19" s="457"/>
      <c r="G19" s="457"/>
      <c r="H19" s="6"/>
      <c r="I19" s="6"/>
      <c r="J19" s="6"/>
    </row>
    <row r="20" spans="2:10" ht="36">
      <c r="B20" s="65" t="s">
        <v>1784</v>
      </c>
      <c r="C20" s="64" t="s">
        <v>1785</v>
      </c>
      <c r="D20" s="451">
        <v>9112</v>
      </c>
      <c r="E20" s="456"/>
      <c r="F20" s="457"/>
      <c r="G20" s="457"/>
      <c r="H20" s="6"/>
      <c r="I20" s="6"/>
      <c r="J20" s="6"/>
    </row>
    <row r="21" spans="2:10" ht="24">
      <c r="B21" s="64" t="s">
        <v>1786</v>
      </c>
      <c r="C21" s="65" t="s">
        <v>1787</v>
      </c>
      <c r="D21" s="451">
        <v>9113</v>
      </c>
      <c r="E21" s="456"/>
      <c r="F21" s="457"/>
      <c r="G21" s="457"/>
      <c r="H21" s="6"/>
      <c r="I21" s="6"/>
      <c r="J21" s="6"/>
    </row>
    <row r="22" spans="2:10" ht="12.75">
      <c r="B22" s="64" t="s">
        <v>1788</v>
      </c>
      <c r="C22" s="64" t="s">
        <v>1789</v>
      </c>
      <c r="D22" s="451">
        <v>9114</v>
      </c>
      <c r="E22" s="456"/>
      <c r="F22" s="457"/>
      <c r="G22" s="457"/>
      <c r="H22" s="6"/>
      <c r="I22" s="6"/>
      <c r="J22" s="6"/>
    </row>
    <row r="23" spans="2:10" ht="36">
      <c r="B23" s="65" t="s">
        <v>1790</v>
      </c>
      <c r="C23" s="65" t="s">
        <v>1791</v>
      </c>
      <c r="D23" s="451">
        <v>9115</v>
      </c>
      <c r="E23" s="456"/>
      <c r="F23" s="457"/>
      <c r="G23" s="457"/>
      <c r="H23" s="6"/>
      <c r="I23" s="6"/>
      <c r="J23" s="6"/>
    </row>
    <row r="24" spans="2:10" ht="36">
      <c r="B24" s="65" t="s">
        <v>1792</v>
      </c>
      <c r="C24" s="65" t="s">
        <v>1793</v>
      </c>
      <c r="D24" s="451">
        <v>9116</v>
      </c>
      <c r="E24" s="456"/>
      <c r="F24" s="457"/>
      <c r="G24" s="457"/>
      <c r="H24" s="6"/>
      <c r="I24" s="6"/>
      <c r="J24" s="6"/>
    </row>
    <row r="25" spans="2:10" ht="48">
      <c r="B25" s="65" t="s">
        <v>1794</v>
      </c>
      <c r="C25" s="65" t="s">
        <v>1795</v>
      </c>
      <c r="D25" s="451">
        <v>9117</v>
      </c>
      <c r="E25" s="456"/>
      <c r="F25" s="457"/>
      <c r="G25" s="457"/>
      <c r="H25" s="6"/>
      <c r="I25" s="6"/>
      <c r="J25" s="6"/>
    </row>
    <row r="26" spans="2:10" ht="60">
      <c r="B26" s="65" t="s">
        <v>1796</v>
      </c>
      <c r="C26" s="65" t="s">
        <v>1797</v>
      </c>
      <c r="D26" s="451">
        <v>9118</v>
      </c>
      <c r="E26" s="456"/>
      <c r="F26" s="457"/>
      <c r="G26" s="457"/>
      <c r="H26" s="6"/>
      <c r="I26" s="6"/>
      <c r="J26" s="6"/>
    </row>
    <row r="27" spans="2:10" ht="72">
      <c r="B27" s="65" t="s">
        <v>1798</v>
      </c>
      <c r="C27" s="64" t="s">
        <v>1799</v>
      </c>
      <c r="D27" s="451">
        <v>9119</v>
      </c>
      <c r="E27" s="456"/>
      <c r="F27" s="457"/>
      <c r="G27" s="457"/>
      <c r="H27" s="6"/>
      <c r="I27" s="6"/>
      <c r="J27" s="6"/>
    </row>
    <row r="28" spans="2:10" ht="72">
      <c r="B28" s="65" t="s">
        <v>1798</v>
      </c>
      <c r="C28" s="65" t="s">
        <v>1800</v>
      </c>
      <c r="D28" s="451">
        <v>9120</v>
      </c>
      <c r="E28" s="456"/>
      <c r="F28" s="457"/>
      <c r="G28" s="457"/>
      <c r="H28" s="6"/>
      <c r="I28" s="6"/>
      <c r="J28" s="6"/>
    </row>
    <row r="29" spans="2:10" ht="60">
      <c r="B29" s="65" t="s">
        <v>1801</v>
      </c>
      <c r="C29" s="65" t="s">
        <v>1802</v>
      </c>
      <c r="D29" s="451">
        <v>9121</v>
      </c>
      <c r="E29" s="456"/>
      <c r="F29" s="457"/>
      <c r="G29" s="457"/>
      <c r="H29" s="6"/>
      <c r="I29" s="6"/>
      <c r="J29" s="6"/>
    </row>
    <row r="30" spans="2:10" ht="12.75">
      <c r="B30" s="64"/>
      <c r="C30" s="64"/>
      <c r="D30" s="451"/>
      <c r="E30" s="456"/>
      <c r="F30" s="457"/>
      <c r="G30" s="457"/>
      <c r="H30" s="6"/>
      <c r="I30" s="6"/>
      <c r="J30" s="6"/>
    </row>
    <row r="31" spans="2:10" ht="60">
      <c r="B31" s="452" t="s">
        <v>1801</v>
      </c>
      <c r="C31" s="65" t="s">
        <v>1803</v>
      </c>
      <c r="D31" s="451">
        <v>9122</v>
      </c>
      <c r="E31" s="456"/>
      <c r="F31" s="457"/>
      <c r="G31" s="457"/>
      <c r="H31" s="6"/>
      <c r="I31" s="6"/>
      <c r="J31" s="6"/>
    </row>
    <row r="32" spans="2:10" ht="72">
      <c r="B32" s="65" t="s">
        <v>1798</v>
      </c>
      <c r="C32" s="65" t="s">
        <v>1804</v>
      </c>
      <c r="D32" s="451">
        <v>9123</v>
      </c>
      <c r="E32" s="456"/>
      <c r="F32" s="457"/>
      <c r="G32" s="457"/>
      <c r="H32" s="6"/>
      <c r="I32" s="6"/>
      <c r="J32" s="6"/>
    </row>
    <row r="33" spans="2:10" ht="24">
      <c r="B33" s="64" t="s">
        <v>1805</v>
      </c>
      <c r="C33" s="65" t="s">
        <v>1806</v>
      </c>
      <c r="D33" s="451">
        <v>9124</v>
      </c>
      <c r="E33" s="456">
        <f>SUM(E34:E40)</f>
        <v>532</v>
      </c>
      <c r="F33" s="456"/>
      <c r="G33" s="456">
        <f>SUM(G34:G40)</f>
        <v>532</v>
      </c>
      <c r="H33" s="6"/>
      <c r="I33" s="6"/>
      <c r="J33" s="6"/>
    </row>
    <row r="34" spans="2:10" ht="36">
      <c r="B34" s="65" t="s">
        <v>1807</v>
      </c>
      <c r="C34" s="64" t="s">
        <v>1808</v>
      </c>
      <c r="D34" s="451">
        <v>9125</v>
      </c>
      <c r="E34" s="456"/>
      <c r="F34" s="457"/>
      <c r="G34" s="457"/>
      <c r="H34" s="6"/>
      <c r="I34" s="6"/>
      <c r="J34" s="6"/>
    </row>
    <row r="35" spans="2:10" ht="36">
      <c r="B35" s="65" t="s">
        <v>1809</v>
      </c>
      <c r="C35" s="64" t="s">
        <v>1810</v>
      </c>
      <c r="D35" s="451">
        <v>9126</v>
      </c>
      <c r="E35" s="456">
        <v>15</v>
      </c>
      <c r="F35" s="457"/>
      <c r="G35" s="457">
        <v>15</v>
      </c>
      <c r="H35" s="6"/>
      <c r="I35" s="6"/>
      <c r="J35" s="6"/>
    </row>
    <row r="36" spans="2:10" ht="36">
      <c r="B36" s="65" t="s">
        <v>1809</v>
      </c>
      <c r="C36" s="64" t="s">
        <v>1811</v>
      </c>
      <c r="D36" s="451">
        <v>9127</v>
      </c>
      <c r="E36" s="456"/>
      <c r="F36" s="457"/>
      <c r="G36" s="457"/>
      <c r="H36" s="6"/>
      <c r="I36" s="6"/>
      <c r="J36" s="6"/>
    </row>
    <row r="37" spans="2:10" ht="12.75">
      <c r="B37" s="64"/>
      <c r="C37" s="64"/>
      <c r="D37" s="451"/>
      <c r="E37" s="456"/>
      <c r="F37" s="457"/>
      <c r="G37" s="457"/>
      <c r="H37" s="6"/>
      <c r="I37" s="6"/>
      <c r="J37" s="6"/>
    </row>
    <row r="38" spans="2:10" ht="36">
      <c r="B38" s="65" t="s">
        <v>1812</v>
      </c>
      <c r="C38" s="64" t="s">
        <v>1813</v>
      </c>
      <c r="D38" s="451">
        <v>9128</v>
      </c>
      <c r="E38" s="456"/>
      <c r="F38" s="457"/>
      <c r="G38" s="457"/>
      <c r="H38" s="6"/>
      <c r="I38" s="6"/>
      <c r="J38" s="6"/>
    </row>
    <row r="39" spans="2:10" ht="36">
      <c r="B39" s="65" t="s">
        <v>1814</v>
      </c>
      <c r="C39" s="64" t="s">
        <v>1815</v>
      </c>
      <c r="D39" s="451">
        <v>9129</v>
      </c>
      <c r="E39" s="456"/>
      <c r="F39" s="457"/>
      <c r="G39" s="457"/>
      <c r="H39" s="6"/>
      <c r="I39" s="6"/>
      <c r="J39" s="6"/>
    </row>
    <row r="40" spans="2:10" ht="48">
      <c r="B40" s="65" t="s">
        <v>1816</v>
      </c>
      <c r="C40" s="64" t="s">
        <v>1817</v>
      </c>
      <c r="D40" s="451">
        <v>9130</v>
      </c>
      <c r="E40" s="456">
        <v>517</v>
      </c>
      <c r="F40" s="457"/>
      <c r="G40" s="457">
        <v>517</v>
      </c>
      <c r="H40" s="6"/>
      <c r="I40" s="6"/>
      <c r="J40" s="6"/>
    </row>
    <row r="41" spans="2:10" ht="12.75">
      <c r="B41" s="453"/>
      <c r="C41" s="454"/>
      <c r="D41" s="455"/>
      <c r="E41" s="185"/>
      <c r="F41" s="357"/>
      <c r="G41" s="357"/>
      <c r="H41" s="6"/>
      <c r="I41" s="6"/>
      <c r="J41" s="6"/>
    </row>
    <row r="42" spans="2:10" ht="12.75">
      <c r="B42" s="453"/>
      <c r="C42" s="454"/>
      <c r="D42" s="455"/>
      <c r="E42" s="185"/>
      <c r="F42" s="357"/>
      <c r="G42" s="357"/>
      <c r="H42" s="6"/>
      <c r="I42" s="6"/>
      <c r="J42" s="6"/>
    </row>
    <row r="43" spans="2:6" ht="12.75">
      <c r="B43" s="28"/>
      <c r="C43" s="28"/>
      <c r="D43" s="66"/>
      <c r="E43" s="66"/>
      <c r="F43" s="28"/>
    </row>
    <row r="44" spans="2:7" ht="12.75">
      <c r="B44" s="6" t="s">
        <v>1824</v>
      </c>
      <c r="C44" s="6"/>
      <c r="D44" s="447"/>
      <c r="E44" s="447" t="s">
        <v>1818</v>
      </c>
      <c r="F44" s="461"/>
      <c r="G44" s="364"/>
    </row>
    <row r="45" spans="2:6" ht="12.75">
      <c r="B45" s="6"/>
      <c r="C45" s="447" t="s">
        <v>1819</v>
      </c>
      <c r="D45" s="447"/>
      <c r="E45" s="447"/>
      <c r="F45" s="6"/>
    </row>
    <row r="46" spans="2:6" ht="12.75">
      <c r="B46" s="28"/>
      <c r="C46" s="28"/>
      <c r="D46" s="66"/>
      <c r="E46" s="66"/>
      <c r="F46" s="28"/>
    </row>
    <row r="47" spans="2:6" ht="12.75">
      <c r="B47" s="446"/>
      <c r="C47" s="28"/>
      <c r="D47" s="66"/>
      <c r="E47" s="66"/>
      <c r="F47" s="28"/>
    </row>
    <row r="48" spans="2:6" ht="12.75">
      <c r="B48" s="28"/>
      <c r="C48" s="28"/>
      <c r="D48" s="66"/>
      <c r="E48" s="66"/>
      <c r="F48" s="28"/>
    </row>
    <row r="49" spans="2:6" ht="12.75">
      <c r="B49" s="28"/>
      <c r="C49" s="28"/>
      <c r="D49" s="66"/>
      <c r="E49" s="66"/>
      <c r="F49" s="28"/>
    </row>
    <row r="50" spans="2:6" ht="12.75">
      <c r="B50" s="28"/>
      <c r="C50" s="28"/>
      <c r="D50" s="66"/>
      <c r="E50" s="66"/>
      <c r="F50" s="28"/>
    </row>
    <row r="51" spans="2:6" ht="12.75">
      <c r="B51" s="28"/>
      <c r="C51" s="28"/>
      <c r="D51" s="66"/>
      <c r="E51" s="66"/>
      <c r="F51" s="28"/>
    </row>
    <row r="52" spans="2:6" ht="12.75">
      <c r="B52" s="28"/>
      <c r="C52" s="28"/>
      <c r="D52" s="66"/>
      <c r="E52" s="66"/>
      <c r="F52" s="28"/>
    </row>
    <row r="53" spans="2:6" ht="12.75">
      <c r="B53" s="28"/>
      <c r="C53" s="28"/>
      <c r="D53" s="66"/>
      <c r="E53" s="66"/>
      <c r="F53" s="28"/>
    </row>
    <row r="54" spans="2:6" ht="12.75">
      <c r="B54" s="28"/>
      <c r="C54" s="28"/>
      <c r="D54" s="66"/>
      <c r="E54" s="66"/>
      <c r="F54" s="28"/>
    </row>
    <row r="55" spans="2:6" ht="12.75">
      <c r="B55" s="28"/>
      <c r="C55" s="28"/>
      <c r="D55" s="66"/>
      <c r="E55" s="66"/>
      <c r="F55" s="28"/>
    </row>
    <row r="56" spans="2:6" ht="12.75">
      <c r="B56" s="28"/>
      <c r="C56" s="28"/>
      <c r="D56" s="66"/>
      <c r="E56" s="66"/>
      <c r="F56" s="28"/>
    </row>
    <row r="57" spans="2:6" ht="12.75">
      <c r="B57" s="28"/>
      <c r="C57" s="28"/>
      <c r="D57" s="66"/>
      <c r="E57" s="66"/>
      <c r="F57" s="28"/>
    </row>
    <row r="58" spans="2:6" ht="12.75">
      <c r="B58" s="28"/>
      <c r="C58" s="28"/>
      <c r="D58" s="66"/>
      <c r="E58" s="66"/>
      <c r="F58" s="28"/>
    </row>
    <row r="59" spans="2:6" ht="12.75">
      <c r="B59" s="28"/>
      <c r="C59" s="28"/>
      <c r="D59" s="66"/>
      <c r="E59" s="66"/>
      <c r="F59" s="28"/>
    </row>
    <row r="60" spans="2:6" ht="12.75">
      <c r="B60" s="28"/>
      <c r="C60" s="28"/>
      <c r="D60" s="66"/>
      <c r="E60" s="66"/>
      <c r="F60" s="28"/>
    </row>
    <row r="61" spans="2:6" ht="12.75">
      <c r="B61" s="28"/>
      <c r="C61" s="28"/>
      <c r="D61" s="66"/>
      <c r="E61" s="66"/>
      <c r="F61" s="28"/>
    </row>
    <row r="62" spans="2:6" ht="12.75">
      <c r="B62" s="28"/>
      <c r="C62" s="28"/>
      <c r="D62" s="66"/>
      <c r="E62" s="66"/>
      <c r="F62" s="28"/>
    </row>
    <row r="63" spans="2:6" ht="12.75">
      <c r="B63" s="28"/>
      <c r="C63" s="28"/>
      <c r="D63" s="66"/>
      <c r="E63" s="66"/>
      <c r="F63" s="28"/>
    </row>
    <row r="64" spans="2:6" ht="12.75">
      <c r="B64" s="28"/>
      <c r="C64" s="28"/>
      <c r="D64" s="66"/>
      <c r="E64" s="66"/>
      <c r="F64" s="28"/>
    </row>
    <row r="65" spans="2:6" ht="12.75">
      <c r="B65" s="28"/>
      <c r="C65" s="28"/>
      <c r="D65" s="66"/>
      <c r="E65" s="66"/>
      <c r="F65" s="28"/>
    </row>
    <row r="66" spans="2:6" ht="12.75">
      <c r="B66" s="28"/>
      <c r="C66" s="28"/>
      <c r="D66" s="66"/>
      <c r="E66" s="66"/>
      <c r="F66" s="28"/>
    </row>
    <row r="67" spans="2:6" ht="12.75">
      <c r="B67" s="28"/>
      <c r="C67" s="28"/>
      <c r="D67" s="66"/>
      <c r="E67" s="66"/>
      <c r="F67" s="28"/>
    </row>
    <row r="68" spans="2:6" ht="12.75">
      <c r="B68" s="28"/>
      <c r="C68" s="28"/>
      <c r="D68" s="66"/>
      <c r="E68" s="66"/>
      <c r="F68" s="28"/>
    </row>
    <row r="69" spans="2:6" ht="12.75">
      <c r="B69" s="28"/>
      <c r="C69" s="28"/>
      <c r="D69" s="66"/>
      <c r="E69" s="66"/>
      <c r="F69" s="28"/>
    </row>
    <row r="70" spans="2:6" ht="12.75">
      <c r="B70" s="28"/>
      <c r="C70" s="28"/>
      <c r="D70" s="66"/>
      <c r="E70" s="66"/>
      <c r="F70" s="28"/>
    </row>
    <row r="71" spans="2:6" ht="12.75">
      <c r="B71" s="28"/>
      <c r="C71" s="28"/>
      <c r="D71" s="66"/>
      <c r="E71" s="66"/>
      <c r="F71" s="28"/>
    </row>
    <row r="72" spans="2:6" ht="12.75">
      <c r="B72" s="28"/>
      <c r="C72" s="28"/>
      <c r="D72" s="66"/>
      <c r="E72" s="66"/>
      <c r="F72" s="28"/>
    </row>
    <row r="73" spans="2:6" ht="12.75">
      <c r="B73" s="28"/>
      <c r="C73" s="28"/>
      <c r="D73" s="66"/>
      <c r="E73" s="66"/>
      <c r="F73" s="28"/>
    </row>
    <row r="74" spans="2:6" ht="12.75">
      <c r="B74" s="28"/>
      <c r="C74" s="28"/>
      <c r="D74" s="66"/>
      <c r="E74" s="66"/>
      <c r="F74" s="28"/>
    </row>
    <row r="75" spans="2:6" ht="12.75">
      <c r="B75" s="28"/>
      <c r="C75" s="28"/>
      <c r="D75" s="66"/>
      <c r="E75" s="66"/>
      <c r="F75" s="28"/>
    </row>
    <row r="76" spans="2:6" ht="12.75">
      <c r="B76" s="28"/>
      <c r="C76" s="28"/>
      <c r="D76" s="66"/>
      <c r="E76" s="66"/>
      <c r="F76" s="28"/>
    </row>
    <row r="77" spans="2:6" ht="12.75">
      <c r="B77" s="28"/>
      <c r="C77" s="28"/>
      <c r="D77" s="66"/>
      <c r="E77" s="66"/>
      <c r="F77" s="28"/>
    </row>
    <row r="78" spans="2:6" ht="12.75">
      <c r="B78" s="28"/>
      <c r="C78" s="28"/>
      <c r="D78" s="66"/>
      <c r="E78" s="66"/>
      <c r="F78" s="28"/>
    </row>
    <row r="79" spans="2:6" ht="12.75">
      <c r="B79" s="28"/>
      <c r="C79" s="28"/>
      <c r="D79" s="66"/>
      <c r="E79" s="66"/>
      <c r="F79" s="28"/>
    </row>
    <row r="80" spans="2:6" ht="12.75">
      <c r="B80" s="28"/>
      <c r="C80" s="28"/>
      <c r="D80" s="66"/>
      <c r="E80" s="66"/>
      <c r="F80" s="28"/>
    </row>
    <row r="81" spans="2:6" ht="12.75">
      <c r="B81" s="28"/>
      <c r="C81" s="28"/>
      <c r="D81" s="66"/>
      <c r="E81" s="66"/>
      <c r="F81" s="28"/>
    </row>
    <row r="82" spans="2:6" ht="12.75">
      <c r="B82" s="28"/>
      <c r="C82" s="28"/>
      <c r="D82" s="66"/>
      <c r="E82" s="66"/>
      <c r="F82" s="28"/>
    </row>
    <row r="83" spans="2:6" ht="12.75">
      <c r="B83" s="28"/>
      <c r="C83" s="28"/>
      <c r="D83" s="66"/>
      <c r="E83" s="66"/>
      <c r="F83" s="28"/>
    </row>
    <row r="84" spans="2:6" ht="12.75">
      <c r="B84" s="28"/>
      <c r="C84" s="28"/>
      <c r="D84" s="66"/>
      <c r="E84" s="66"/>
      <c r="F84" s="28"/>
    </row>
    <row r="85" spans="2:6" ht="12.75">
      <c r="B85" s="28"/>
      <c r="C85" s="28"/>
      <c r="D85" s="66"/>
      <c r="E85" s="66"/>
      <c r="F85" s="28"/>
    </row>
    <row r="86" spans="2:6" ht="12.75">
      <c r="B86" s="28"/>
      <c r="C86" s="28"/>
      <c r="D86" s="66"/>
      <c r="E86" s="66"/>
      <c r="F86" s="28"/>
    </row>
    <row r="87" spans="2:6" ht="12.75">
      <c r="B87" s="28"/>
      <c r="C87" s="28"/>
      <c r="D87" s="66"/>
      <c r="E87" s="66"/>
      <c r="F87" s="28"/>
    </row>
    <row r="88" spans="2:6" ht="12.75">
      <c r="B88" s="28"/>
      <c r="C88" s="28"/>
      <c r="D88" s="66"/>
      <c r="E88" s="66"/>
      <c r="F88" s="28"/>
    </row>
    <row r="89" spans="2:6" ht="12.75">
      <c r="B89" s="28"/>
      <c r="C89" s="28"/>
      <c r="D89" s="66"/>
      <c r="E89" s="66"/>
      <c r="F89" s="28"/>
    </row>
    <row r="90" spans="2:6" ht="12.75">
      <c r="B90" s="28"/>
      <c r="C90" s="28"/>
      <c r="D90" s="66"/>
      <c r="E90" s="66"/>
      <c r="F90" s="28"/>
    </row>
    <row r="92" ht="12.75">
      <c r="B92" s="6" t="s">
        <v>1765</v>
      </c>
    </row>
    <row r="93" ht="12.75">
      <c r="B93" s="6"/>
    </row>
    <row r="95" ht="12.75">
      <c r="B95" s="6"/>
    </row>
    <row r="96" spans="2:5" ht="14.25" customHeight="1">
      <c r="B96" s="6"/>
      <c r="D96" s="39" t="s">
        <v>1235</v>
      </c>
      <c r="E96" t="s">
        <v>1654</v>
      </c>
    </row>
    <row r="98" ht="12.75">
      <c r="E98" s="381"/>
    </row>
  </sheetData>
  <sheetProtection/>
  <printOptions/>
  <pageMargins left="0.7" right="0.7" top="0.75" bottom="0.75" header="0.3" footer="0.3"/>
  <pageSetup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2016-07-20T11:42:55Z</cp:lastPrinted>
  <dcterms:created xsi:type="dcterms:W3CDTF">2013-03-12T08:27:17Z</dcterms:created>
  <dcterms:modified xsi:type="dcterms:W3CDTF">2016-07-20T11:43:04Z</dcterms:modified>
  <cp:category/>
  <cp:version/>
  <cp:contentType/>
  <cp:contentStatus/>
</cp:coreProperties>
</file>