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Klasicni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<sst xmlns="http://schemas.openxmlformats.org/spreadsheetml/2006/main" count="54" uniqueCount="54">
  <si>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Трошкови плата бруто</t>
  </si>
  <si>
    <t>Социјални доприноси на терет послодавца</t>
  </si>
  <si>
    <t>награде бонуси и остали посебни расходи</t>
  </si>
  <si>
    <t>платни промет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</si>
  <si>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</si>
  <si>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</si>
  <si>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</si>
  <si>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</si>
  <si>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</si>
  <si>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</si>
  <si>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административне услуге</t>
  </si>
  <si>
    <t>услуге образовања и усавршавања запослених</t>
  </si>
  <si>
    <t>услуге информисања</t>
  </si>
  <si>
    <t>стручне услуге</t>
  </si>
  <si>
    <t>репрезентација</t>
  </si>
  <si>
    <t>остале опште услуге</t>
  </si>
  <si>
    <t>остале специјализоване услуге</t>
  </si>
  <si>
    <t>материјали за образовање</t>
  </si>
  <si>
    <t>материјали за саобраћај</t>
  </si>
  <si>
    <t>материјали за одржавање хигијене</t>
  </si>
  <si>
    <t>материјали за посебне намене</t>
  </si>
  <si>
    <t>регистрација возила</t>
  </si>
  <si>
    <t>обавезне таксе</t>
  </si>
  <si>
    <t>текуће поправке и одржавање зграда и објеката</t>
  </si>
  <si>
    <t>текуће поправке и одржавање опреме</t>
  </si>
  <si>
    <t>превоз</t>
  </si>
  <si>
    <t>административни материјал</t>
  </si>
  <si>
    <t>административна опрема</t>
  </si>
  <si>
    <t>компјутерски софтвер</t>
  </si>
  <si>
    <t xml:space="preserve">Средства  из
буџета </t>
  </si>
  <si>
    <t>Социјални доприноси</t>
  </si>
  <si>
    <t>Укупно</t>
  </si>
  <si>
    <t>аутомобил</t>
  </si>
  <si>
    <t>услуге очувања жив.сред.,науке и геод.услуге</t>
  </si>
  <si>
    <t>Накнаде у натури</t>
  </si>
  <si>
    <t>Социјална давања запосленима</t>
  </si>
  <si>
    <t>Накнаде трошкова за запослене</t>
  </si>
  <si>
    <t>Награде бонуси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</si>
  <si>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</si>
  <si>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</si>
  <si>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</si>
  <si>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</si>
  <si>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</si>
  <si>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Материјали</t>
  </si>
  <si>
    <t>Порези, таксе, казне</t>
  </si>
  <si>
    <t>Машине и опрема</t>
  </si>
  <si>
    <t>Нематеријалана имовина</t>
  </si>
  <si>
    <t>УКУПНИ РАСХОДИ-КЛАСИЧАН ДЕО</t>
  </si>
  <si>
    <t xml:space="preserve">Опис 
</t>
  </si>
  <si>
    <t>Син.конто</t>
  </si>
  <si>
    <t>5.2. ПЛАН РАСХОДА У 2013.ГОДИНИ - КЛАСИЧАН ДЕО</t>
  </si>
  <si>
    <t xml:space="preserve">                           Директор</t>
  </si>
  <si>
    <t xml:space="preserve">                 ЈП ЗЖС Обреновац</t>
  </si>
  <si>
    <t xml:space="preserve">              Срђан Драгићевић, дипл.инж</t>
  </si>
</sst>
</file>

<file path=xl/styles.xml><?xml version="1.0" encoding="utf-8"?>
<styleSheet xmlns="http://schemas.openxmlformats.org/spreadsheetml/2006/main">
  <numFmts count="4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0" xfId="0" applyBorder="1" applyAlignment="1">
      <alignment wrapText="1"/>
    </xf>
    <xf numFmtId="4" fontId="6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6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4" fontId="8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4" fontId="12" fillId="0" borderId="0" xfId="0" applyNumberFormat="1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4" fontId="5" fillId="0" borderId="15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wrapText="1"/>
    </xf>
    <xf numFmtId="4" fontId="5" fillId="0" borderId="22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0" fontId="8" fillId="32" borderId="14" xfId="0" applyFont="1" applyFill="1" applyBorder="1" applyAlignment="1">
      <alignment/>
    </xf>
    <xf numFmtId="0" fontId="8" fillId="32" borderId="16" xfId="0" applyFont="1" applyFill="1" applyBorder="1" applyAlignment="1">
      <alignment wrapText="1"/>
    </xf>
    <xf numFmtId="4" fontId="8" fillId="32" borderId="16" xfId="0" applyNumberFormat="1" applyFont="1" applyFill="1" applyBorder="1" applyAlignment="1">
      <alignment/>
    </xf>
    <xf numFmtId="4" fontId="8" fillId="32" borderId="19" xfId="0" applyNumberFormat="1" applyFont="1" applyFill="1" applyBorder="1" applyAlignment="1">
      <alignment/>
    </xf>
    <xf numFmtId="0" fontId="8" fillId="32" borderId="24" xfId="0" applyFont="1" applyFill="1" applyBorder="1" applyAlignment="1">
      <alignment/>
    </xf>
    <xf numFmtId="0" fontId="8" fillId="32" borderId="25" xfId="0" applyFont="1" applyFill="1" applyBorder="1" applyAlignment="1">
      <alignment wrapText="1"/>
    </xf>
    <xf numFmtId="4" fontId="8" fillId="32" borderId="25" xfId="0" applyNumberFormat="1" applyFont="1" applyFill="1" applyBorder="1" applyAlignment="1">
      <alignment/>
    </xf>
    <xf numFmtId="4" fontId="8" fillId="32" borderId="26" xfId="0" applyNumberFormat="1" applyFont="1" applyFill="1" applyBorder="1" applyAlignment="1">
      <alignment/>
    </xf>
    <xf numFmtId="0" fontId="5" fillId="0" borderId="20" xfId="0" applyFont="1" applyBorder="1" applyAlignment="1">
      <alignment wrapText="1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wrapText="1"/>
    </xf>
    <xf numFmtId="4" fontId="5" fillId="0" borderId="28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wrapText="1"/>
    </xf>
    <xf numFmtId="4" fontId="5" fillId="0" borderId="22" xfId="0" applyNumberFormat="1" applyFont="1" applyBorder="1" applyAlignment="1">
      <alignment/>
    </xf>
    <xf numFmtId="0" fontId="5" fillId="0" borderId="28" xfId="0" applyFont="1" applyBorder="1" applyAlignment="1">
      <alignment wrapText="1"/>
    </xf>
    <xf numFmtId="4" fontId="5" fillId="0" borderId="28" xfId="0" applyNumberFormat="1" applyFont="1" applyBorder="1" applyAlignment="1">
      <alignment horizontal="right"/>
    </xf>
    <xf numFmtId="0" fontId="6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4" fontId="5" fillId="0" borderId="32" xfId="0" applyNumberFormat="1" applyFont="1" applyBorder="1" applyAlignment="1">
      <alignment/>
    </xf>
    <xf numFmtId="0" fontId="8" fillId="32" borderId="33" xfId="0" applyFont="1" applyFill="1" applyBorder="1" applyAlignment="1">
      <alignment/>
    </xf>
    <xf numFmtId="0" fontId="8" fillId="32" borderId="34" xfId="0" applyFont="1" applyFill="1" applyBorder="1" applyAlignment="1">
      <alignment wrapText="1"/>
    </xf>
    <xf numFmtId="4" fontId="8" fillId="32" borderId="34" xfId="0" applyNumberFormat="1" applyFont="1" applyFill="1" applyBorder="1" applyAlignment="1">
      <alignment/>
    </xf>
    <xf numFmtId="4" fontId="8" fillId="32" borderId="35" xfId="0" applyNumberFormat="1" applyFont="1" applyFill="1" applyBorder="1" applyAlignment="1">
      <alignment/>
    </xf>
    <xf numFmtId="0" fontId="5" fillId="0" borderId="36" xfId="0" applyFont="1" applyBorder="1" applyAlignment="1">
      <alignment/>
    </xf>
    <xf numFmtId="0" fontId="5" fillId="0" borderId="36" xfId="0" applyFont="1" applyBorder="1" applyAlignment="1">
      <alignment wrapText="1"/>
    </xf>
    <xf numFmtId="4" fontId="5" fillId="0" borderId="36" xfId="0" applyNumberFormat="1" applyFont="1" applyBorder="1" applyAlignment="1">
      <alignment/>
    </xf>
    <xf numFmtId="4" fontId="5" fillId="0" borderId="36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4" fontId="4" fillId="0" borderId="37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48" fillId="0" borderId="22" xfId="0" applyNumberFormat="1" applyFont="1" applyBorder="1" applyAlignment="1">
      <alignment/>
    </xf>
    <xf numFmtId="4" fontId="48" fillId="0" borderId="15" xfId="0" applyNumberFormat="1" applyFont="1" applyBorder="1" applyAlignment="1">
      <alignment/>
    </xf>
    <xf numFmtId="4" fontId="48" fillId="0" borderId="36" xfId="0" applyNumberFormat="1" applyFont="1" applyBorder="1" applyAlignment="1">
      <alignment/>
    </xf>
    <xf numFmtId="4" fontId="48" fillId="0" borderId="2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 wrapText="1"/>
    </xf>
    <xf numFmtId="4" fontId="0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 vertical="top"/>
    </xf>
    <xf numFmtId="4" fontId="10" fillId="0" borderId="0" xfId="0" applyNumberFormat="1" applyFont="1" applyBorder="1" applyAlignment="1">
      <alignment horizontal="right" vertical="top" wrapText="1"/>
    </xf>
    <xf numFmtId="4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54</xdr:row>
      <xdr:rowOff>28575</xdr:rowOff>
    </xdr:from>
    <xdr:to>
      <xdr:col>6</xdr:col>
      <xdr:colOff>28575</xdr:colOff>
      <xdr:row>61</xdr:row>
      <xdr:rowOff>104775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5038725" y="16563975"/>
          <a:ext cx="4924425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93"/>
  <sheetViews>
    <sheetView tabSelected="1" zoomScalePageLayoutView="0" workbookViewId="0" topLeftCell="A9">
      <selection activeCell="C12" sqref="C12"/>
    </sheetView>
  </sheetViews>
  <sheetFormatPr defaultColWidth="9.140625" defaultRowHeight="12.75"/>
  <cols>
    <col min="1" max="1" width="13.00390625" style="0" customWidth="1"/>
    <col min="2" max="2" width="50.421875" style="1" customWidth="1"/>
    <col min="3" max="3" width="20.140625" style="0" customWidth="1"/>
    <col min="4" max="4" width="23.28125" style="0" customWidth="1"/>
    <col min="5" max="5" width="20.421875" style="0" customWidth="1"/>
    <col min="6" max="6" width="21.7109375" style="88" customWidth="1"/>
    <col min="7" max="7" width="15.140625" style="2" customWidth="1"/>
    <col min="8" max="8" width="13.140625" style="0" bestFit="1" customWidth="1"/>
    <col min="9" max="9" width="13.8515625" style="0" customWidth="1"/>
    <col min="10" max="10" width="12.8515625" style="2" customWidth="1"/>
    <col min="11" max="11" width="25.00390625" style="0" customWidth="1"/>
    <col min="12" max="12" width="10.140625" style="0" bestFit="1" customWidth="1"/>
    <col min="13" max="13" width="9.28125" style="0" bestFit="1" customWidth="1"/>
  </cols>
  <sheetData>
    <row r="1" ht="20.25" customHeight="1"/>
    <row r="2" spans="2:10" s="22" customFormat="1" ht="36.75" customHeight="1">
      <c r="B2" s="23" t="s">
        <v>50</v>
      </c>
      <c r="F2" s="89"/>
      <c r="G2" s="24"/>
      <c r="J2" s="24"/>
    </row>
    <row r="3" ht="21.75" customHeight="1" thickBot="1"/>
    <row r="4" spans="1:5" ht="54.75" customHeight="1" thickBot="1">
      <c r="A4" s="65" t="s">
        <v>49</v>
      </c>
      <c r="B4" s="25" t="s">
        <v>48</v>
      </c>
      <c r="C4" s="26" t="s">
        <v>29</v>
      </c>
      <c r="D4" s="26" t="s">
        <v>30</v>
      </c>
      <c r="E4" s="27" t="s">
        <v>31</v>
      </c>
    </row>
    <row r="5" spans="1:10" s="20" customFormat="1" ht="22.5" customHeight="1" thickBot="1">
      <c r="A5" s="45">
        <v>411000</v>
      </c>
      <c r="B5" s="46" t="s">
        <v>0</v>
      </c>
      <c r="C5" s="47">
        <v>11610000</v>
      </c>
      <c r="D5" s="47">
        <v>0</v>
      </c>
      <c r="E5" s="48">
        <f>SUM(C5+D5)</f>
        <v>11610000</v>
      </c>
      <c r="F5" s="90"/>
      <c r="G5" s="19"/>
      <c r="J5" s="19"/>
    </row>
    <row r="6" spans="1:10" s="20" customFormat="1" ht="30" customHeight="1" thickBot="1">
      <c r="A6" s="45">
        <v>412000</v>
      </c>
      <c r="B6" s="46" t="s">
        <v>1</v>
      </c>
      <c r="C6" s="47">
        <v>2078190</v>
      </c>
      <c r="D6" s="47">
        <v>0</v>
      </c>
      <c r="E6" s="48">
        <f aca="true" t="shared" si="0" ref="E6:E48">SUM(C6+D6)</f>
        <v>2078190</v>
      </c>
      <c r="F6" s="91"/>
      <c r="G6" s="19"/>
      <c r="J6" s="19"/>
    </row>
    <row r="7" spans="1:10" s="20" customFormat="1" ht="22.5" customHeight="1" thickBot="1">
      <c r="A7" s="45">
        <v>413000</v>
      </c>
      <c r="B7" s="46" t="s">
        <v>34</v>
      </c>
      <c r="C7" s="47">
        <v>100000</v>
      </c>
      <c r="D7" s="47">
        <v>0</v>
      </c>
      <c r="E7" s="48">
        <f t="shared" si="0"/>
        <v>100000</v>
      </c>
      <c r="F7" s="91"/>
      <c r="G7" s="19"/>
      <c r="J7" s="19"/>
    </row>
    <row r="8" spans="1:10" s="20" customFormat="1" ht="22.5" customHeight="1" thickBot="1">
      <c r="A8" s="45">
        <v>414000</v>
      </c>
      <c r="B8" s="46" t="s">
        <v>35</v>
      </c>
      <c r="C8" s="47">
        <v>270000</v>
      </c>
      <c r="D8" s="47">
        <v>1000000</v>
      </c>
      <c r="E8" s="48">
        <f t="shared" si="0"/>
        <v>1270000</v>
      </c>
      <c r="F8" s="91"/>
      <c r="G8" s="19"/>
      <c r="H8" s="19"/>
      <c r="I8" s="19"/>
      <c r="J8" s="19"/>
    </row>
    <row r="9" spans="1:10" s="20" customFormat="1" ht="22.5" customHeight="1" thickBot="1">
      <c r="A9" s="49">
        <v>415000</v>
      </c>
      <c r="B9" s="50" t="s">
        <v>36</v>
      </c>
      <c r="C9" s="51">
        <f>SUM(C10)</f>
        <v>450000</v>
      </c>
      <c r="D9" s="51">
        <f>SUM(D10)</f>
        <v>0</v>
      </c>
      <c r="E9" s="52">
        <f t="shared" si="0"/>
        <v>450000</v>
      </c>
      <c r="F9" s="91"/>
      <c r="G9" s="19"/>
      <c r="H9" s="19"/>
      <c r="I9" s="19"/>
      <c r="J9" s="19"/>
    </row>
    <row r="10" spans="1:9" ht="22.5" customHeight="1" thickBot="1">
      <c r="A10" s="54">
        <v>415100</v>
      </c>
      <c r="B10" s="55" t="s">
        <v>25</v>
      </c>
      <c r="C10" s="56">
        <v>450000</v>
      </c>
      <c r="D10" s="56">
        <v>0</v>
      </c>
      <c r="E10" s="57">
        <f t="shared" si="0"/>
        <v>450000</v>
      </c>
      <c r="F10" s="5"/>
      <c r="H10" s="17"/>
      <c r="I10" s="2"/>
    </row>
    <row r="11" spans="1:10" s="20" customFormat="1" ht="29.25" customHeight="1" thickBot="1">
      <c r="A11" s="45">
        <v>416000</v>
      </c>
      <c r="B11" s="46" t="s">
        <v>37</v>
      </c>
      <c r="C11" s="47">
        <f>SUM(C12)</f>
        <v>590000</v>
      </c>
      <c r="D11" s="47">
        <f>SUM(D12)</f>
        <v>0</v>
      </c>
      <c r="E11" s="48">
        <f t="shared" si="0"/>
        <v>590000</v>
      </c>
      <c r="F11" s="91"/>
      <c r="G11" s="19"/>
      <c r="H11" s="21"/>
      <c r="I11" s="19"/>
      <c r="J11" s="19"/>
    </row>
    <row r="12" spans="1:9" ht="22.5" customHeight="1" thickBot="1">
      <c r="A12" s="54">
        <v>416100</v>
      </c>
      <c r="B12" s="55" t="s">
        <v>2</v>
      </c>
      <c r="C12" s="56">
        <v>590000</v>
      </c>
      <c r="D12" s="56">
        <v>0</v>
      </c>
      <c r="E12" s="57">
        <f t="shared" si="0"/>
        <v>590000</v>
      </c>
      <c r="F12" s="5"/>
      <c r="H12" s="17"/>
      <c r="I12" s="2"/>
    </row>
    <row r="13" spans="1:10" s="20" customFormat="1" ht="22.5" customHeight="1" thickBot="1">
      <c r="A13" s="45">
        <v>421000</v>
      </c>
      <c r="B13" s="46" t="s">
        <v>38</v>
      </c>
      <c r="C13" s="47">
        <f>SUM(C14:C20)</f>
        <v>2291500</v>
      </c>
      <c r="D13" s="47">
        <f>SUM(D14:D20)</f>
        <v>0</v>
      </c>
      <c r="E13" s="48">
        <f t="shared" si="0"/>
        <v>2291500</v>
      </c>
      <c r="F13" s="91"/>
      <c r="G13" s="19"/>
      <c r="H13" s="21"/>
      <c r="I13" s="19"/>
      <c r="J13" s="19"/>
    </row>
    <row r="14" spans="1:9" ht="22.5" customHeight="1">
      <c r="A14" s="41">
        <v>421100</v>
      </c>
      <c r="B14" s="42" t="s">
        <v>3</v>
      </c>
      <c r="C14" s="84">
        <v>310000</v>
      </c>
      <c r="D14" s="43">
        <v>0</v>
      </c>
      <c r="E14" s="44">
        <f t="shared" si="0"/>
        <v>310000</v>
      </c>
      <c r="F14" s="5"/>
      <c r="H14" s="17"/>
      <c r="I14" s="2"/>
    </row>
    <row r="15" spans="1:9" ht="22.5" customHeight="1">
      <c r="A15" s="28">
        <v>421200</v>
      </c>
      <c r="B15" s="32" t="s">
        <v>4</v>
      </c>
      <c r="C15" s="35">
        <v>211000</v>
      </c>
      <c r="D15" s="35">
        <v>0</v>
      </c>
      <c r="E15" s="37">
        <f t="shared" si="0"/>
        <v>211000</v>
      </c>
      <c r="F15" s="5"/>
      <c r="H15" s="18"/>
      <c r="I15" s="2"/>
    </row>
    <row r="16" spans="1:9" ht="22.5" customHeight="1">
      <c r="A16" s="28">
        <v>421300</v>
      </c>
      <c r="B16" s="32" t="s">
        <v>5</v>
      </c>
      <c r="C16" s="35">
        <v>264000</v>
      </c>
      <c r="D16" s="35">
        <v>0</v>
      </c>
      <c r="E16" s="37">
        <f t="shared" si="0"/>
        <v>264000</v>
      </c>
      <c r="F16" s="5"/>
      <c r="H16" s="17"/>
      <c r="I16" s="2"/>
    </row>
    <row r="17" spans="1:10" ht="22.5" customHeight="1">
      <c r="A17" s="29">
        <v>421400</v>
      </c>
      <c r="B17" s="33" t="s">
        <v>6</v>
      </c>
      <c r="C17" s="85">
        <v>390500</v>
      </c>
      <c r="D17" s="35">
        <v>0</v>
      </c>
      <c r="E17" s="37">
        <f t="shared" si="0"/>
        <v>390500</v>
      </c>
      <c r="F17" s="5">
        <v>435700</v>
      </c>
      <c r="G17" s="2">
        <f>SUM(F17-E17)</f>
        <v>45200</v>
      </c>
      <c r="H17" s="18"/>
      <c r="I17" s="2">
        <v>60000</v>
      </c>
      <c r="J17" s="2">
        <v>45200</v>
      </c>
    </row>
    <row r="18" spans="1:10" ht="22.5" customHeight="1">
      <c r="A18" s="28">
        <v>421500</v>
      </c>
      <c r="B18" s="32" t="s">
        <v>7</v>
      </c>
      <c r="C18" s="85">
        <v>243000</v>
      </c>
      <c r="D18" s="35">
        <v>0</v>
      </c>
      <c r="E18" s="37">
        <f t="shared" si="0"/>
        <v>243000</v>
      </c>
      <c r="F18" s="5"/>
      <c r="G18" s="2">
        <f aca="true" t="shared" si="1" ref="G18:G24">SUM(F18-E18)</f>
        <v>-243000</v>
      </c>
      <c r="H18" s="17"/>
      <c r="I18" s="2">
        <v>20000</v>
      </c>
      <c r="J18" s="2">
        <v>100000</v>
      </c>
    </row>
    <row r="19" spans="1:10" ht="22.5" customHeight="1">
      <c r="A19" s="29">
        <v>421600</v>
      </c>
      <c r="B19" s="33" t="s">
        <v>8</v>
      </c>
      <c r="C19" s="35">
        <v>723000</v>
      </c>
      <c r="D19" s="35">
        <v>0</v>
      </c>
      <c r="E19" s="37">
        <f t="shared" si="0"/>
        <v>723000</v>
      </c>
      <c r="F19" s="5"/>
      <c r="G19" s="2">
        <f t="shared" si="1"/>
        <v>-723000</v>
      </c>
      <c r="H19" s="2"/>
      <c r="I19" s="2">
        <v>15200</v>
      </c>
      <c r="J19" s="2">
        <v>80000</v>
      </c>
    </row>
    <row r="20" spans="1:9" ht="22.5" customHeight="1" thickBot="1">
      <c r="A20" s="58">
        <v>421900</v>
      </c>
      <c r="B20" s="59" t="s">
        <v>9</v>
      </c>
      <c r="C20" s="40">
        <v>150000</v>
      </c>
      <c r="D20" s="40">
        <v>0</v>
      </c>
      <c r="E20" s="38">
        <f t="shared" si="0"/>
        <v>150000</v>
      </c>
      <c r="F20" s="5"/>
      <c r="G20" s="2">
        <f t="shared" si="1"/>
        <v>-150000</v>
      </c>
      <c r="H20" s="2"/>
      <c r="I20" s="2">
        <v>30000</v>
      </c>
    </row>
    <row r="21" spans="1:10" s="20" customFormat="1" ht="22.5" customHeight="1" thickBot="1">
      <c r="A21" s="45">
        <v>422000</v>
      </c>
      <c r="B21" s="46" t="s">
        <v>39</v>
      </c>
      <c r="C21" s="47">
        <v>250000</v>
      </c>
      <c r="D21" s="47">
        <v>0</v>
      </c>
      <c r="E21" s="48">
        <f t="shared" si="0"/>
        <v>250000</v>
      </c>
      <c r="F21" s="92"/>
      <c r="G21" s="2">
        <f t="shared" si="1"/>
        <v>-250000</v>
      </c>
      <c r="H21" s="19"/>
      <c r="I21" s="19">
        <v>50000</v>
      </c>
      <c r="J21" s="19"/>
    </row>
    <row r="22" spans="1:10" s="20" customFormat="1" ht="22.5" customHeight="1">
      <c r="A22" s="68">
        <v>423000</v>
      </c>
      <c r="B22" s="69" t="s">
        <v>40</v>
      </c>
      <c r="C22" s="70">
        <f>SUM(C23:C28)</f>
        <v>3551510</v>
      </c>
      <c r="D22" s="70">
        <f>SUM(D23:D28)</f>
        <v>0</v>
      </c>
      <c r="E22" s="71">
        <f t="shared" si="0"/>
        <v>3551510</v>
      </c>
      <c r="F22" s="92"/>
      <c r="G22" s="2">
        <f t="shared" si="1"/>
        <v>-3551510</v>
      </c>
      <c r="H22" s="19"/>
      <c r="I22" s="19">
        <v>50000</v>
      </c>
      <c r="J22" s="19"/>
    </row>
    <row r="23" spans="1:10" ht="22.5" customHeight="1">
      <c r="A23" s="72">
        <v>423100</v>
      </c>
      <c r="B23" s="73" t="s">
        <v>10</v>
      </c>
      <c r="C23" s="86">
        <v>129000</v>
      </c>
      <c r="D23" s="74">
        <v>0</v>
      </c>
      <c r="E23" s="75">
        <f t="shared" si="0"/>
        <v>129000</v>
      </c>
      <c r="F23" s="93">
        <v>113800</v>
      </c>
      <c r="G23" s="2">
        <f t="shared" si="1"/>
        <v>-15200</v>
      </c>
      <c r="H23" s="17"/>
      <c r="I23" s="2">
        <f>SUM(I17:I22)</f>
        <v>225200</v>
      </c>
      <c r="J23" s="2">
        <f>SUM(J17:J22)</f>
        <v>225200</v>
      </c>
    </row>
    <row r="24" spans="1:9" ht="30.75" customHeight="1">
      <c r="A24" s="66">
        <v>423300</v>
      </c>
      <c r="B24" s="32" t="s">
        <v>11</v>
      </c>
      <c r="C24" s="35">
        <v>105500</v>
      </c>
      <c r="D24" s="35">
        <v>0</v>
      </c>
      <c r="E24" s="67">
        <f t="shared" si="0"/>
        <v>105500</v>
      </c>
      <c r="F24" s="93"/>
      <c r="G24" s="2">
        <f t="shared" si="1"/>
        <v>-105500</v>
      </c>
      <c r="H24" s="18"/>
      <c r="I24" s="2"/>
    </row>
    <row r="25" spans="1:9" ht="22.5" customHeight="1">
      <c r="A25" s="28">
        <v>423400</v>
      </c>
      <c r="B25" s="32" t="s">
        <v>12</v>
      </c>
      <c r="C25" s="35">
        <v>1000000</v>
      </c>
      <c r="D25" s="35">
        <v>0</v>
      </c>
      <c r="E25" s="37">
        <f t="shared" si="0"/>
        <v>1000000</v>
      </c>
      <c r="F25" s="93"/>
      <c r="H25" s="17"/>
      <c r="I25" s="2"/>
    </row>
    <row r="26" spans="1:10" ht="22.5" customHeight="1">
      <c r="A26" s="28">
        <v>423500</v>
      </c>
      <c r="B26" s="32" t="s">
        <v>13</v>
      </c>
      <c r="C26" s="85">
        <v>1162200</v>
      </c>
      <c r="D26" s="35">
        <v>0</v>
      </c>
      <c r="E26" s="37">
        <f t="shared" si="0"/>
        <v>1162200</v>
      </c>
      <c r="F26" s="94"/>
      <c r="H26" s="18"/>
      <c r="I26" s="2">
        <v>13000</v>
      </c>
      <c r="J26" s="2">
        <v>400000</v>
      </c>
    </row>
    <row r="27" spans="1:10" ht="22.5" customHeight="1">
      <c r="A27" s="28">
        <v>423700</v>
      </c>
      <c r="B27" s="32" t="s">
        <v>14</v>
      </c>
      <c r="C27" s="35">
        <v>274500</v>
      </c>
      <c r="D27" s="35">
        <v>0</v>
      </c>
      <c r="E27" s="37">
        <f t="shared" si="0"/>
        <v>274500</v>
      </c>
      <c r="F27" s="95"/>
      <c r="H27" s="17"/>
      <c r="I27" s="2">
        <v>237830</v>
      </c>
      <c r="J27" s="2">
        <v>2500000</v>
      </c>
    </row>
    <row r="28" spans="1:10" ht="22.5" customHeight="1" thickBot="1">
      <c r="A28" s="30">
        <v>423900</v>
      </c>
      <c r="B28" s="53" t="s">
        <v>15</v>
      </c>
      <c r="C28" s="40">
        <v>880310</v>
      </c>
      <c r="D28" s="40">
        <v>0</v>
      </c>
      <c r="E28" s="38">
        <f t="shared" si="0"/>
        <v>880310</v>
      </c>
      <c r="F28" s="96"/>
      <c r="H28" s="18"/>
      <c r="I28" s="2">
        <v>19040</v>
      </c>
      <c r="J28" s="2">
        <v>164000</v>
      </c>
    </row>
    <row r="29" spans="1:10" s="20" customFormat="1" ht="22.5" customHeight="1" thickBot="1">
      <c r="A29" s="45">
        <v>424000</v>
      </c>
      <c r="B29" s="46" t="s">
        <v>41</v>
      </c>
      <c r="C29" s="47">
        <f>SUM(C30+C31)</f>
        <v>250000</v>
      </c>
      <c r="D29" s="47">
        <f>SUM(D30)</f>
        <v>0</v>
      </c>
      <c r="E29" s="48">
        <f t="shared" si="0"/>
        <v>250000</v>
      </c>
      <c r="F29" s="92"/>
      <c r="G29" s="19"/>
      <c r="H29" s="76"/>
      <c r="I29" s="77">
        <v>387920</v>
      </c>
      <c r="J29" s="19"/>
    </row>
    <row r="30" spans="1:10" s="15" customFormat="1" ht="22.5" customHeight="1">
      <c r="A30" s="41">
        <v>424600</v>
      </c>
      <c r="B30" s="42" t="s">
        <v>33</v>
      </c>
      <c r="C30" s="43">
        <v>100000</v>
      </c>
      <c r="D30" s="43">
        <v>0</v>
      </c>
      <c r="E30" s="44">
        <f t="shared" si="0"/>
        <v>100000</v>
      </c>
      <c r="F30" s="96"/>
      <c r="G30" s="2"/>
      <c r="H30" s="16"/>
      <c r="I30" s="77">
        <v>517000</v>
      </c>
      <c r="J30" s="98"/>
    </row>
    <row r="31" spans="1:10" s="15" customFormat="1" ht="22.5" customHeight="1" thickBot="1">
      <c r="A31" s="30">
        <v>424900</v>
      </c>
      <c r="B31" s="53" t="s">
        <v>16</v>
      </c>
      <c r="C31" s="40">
        <v>150000</v>
      </c>
      <c r="D31" s="40">
        <v>0</v>
      </c>
      <c r="E31" s="38">
        <f t="shared" si="0"/>
        <v>150000</v>
      </c>
      <c r="F31" s="96"/>
      <c r="G31" s="2"/>
      <c r="H31" s="16"/>
      <c r="I31" s="77">
        <v>2500000</v>
      </c>
      <c r="J31" s="98"/>
    </row>
    <row r="32" spans="1:10" s="20" customFormat="1" ht="22.5" customHeight="1" thickBot="1">
      <c r="A32" s="45">
        <v>425000</v>
      </c>
      <c r="B32" s="46" t="s">
        <v>42</v>
      </c>
      <c r="C32" s="47">
        <f>SUM(C33:C34)</f>
        <v>260000</v>
      </c>
      <c r="D32" s="47">
        <f>SUM(D33:D34)</f>
        <v>0</v>
      </c>
      <c r="E32" s="48">
        <f t="shared" si="0"/>
        <v>260000</v>
      </c>
      <c r="F32" s="97"/>
      <c r="G32" s="19"/>
      <c r="H32" s="76"/>
      <c r="I32" s="77">
        <v>260000</v>
      </c>
      <c r="J32" s="19"/>
    </row>
    <row r="33" spans="1:9" ht="30" customHeight="1">
      <c r="A33" s="41">
        <v>425100</v>
      </c>
      <c r="B33" s="42" t="s">
        <v>23</v>
      </c>
      <c r="C33" s="43">
        <v>60000</v>
      </c>
      <c r="D33" s="43">
        <v>0</v>
      </c>
      <c r="E33" s="44">
        <f t="shared" si="0"/>
        <v>60000</v>
      </c>
      <c r="F33" s="95"/>
      <c r="H33" s="77"/>
      <c r="I33" s="77">
        <v>155000</v>
      </c>
    </row>
    <row r="34" spans="1:11" ht="22.5" customHeight="1" thickBot="1">
      <c r="A34" s="30">
        <v>425200</v>
      </c>
      <c r="B34" s="53" t="s">
        <v>24</v>
      </c>
      <c r="C34" s="87">
        <v>200000</v>
      </c>
      <c r="D34" s="40">
        <v>0</v>
      </c>
      <c r="E34" s="38">
        <f t="shared" si="0"/>
        <v>200000</v>
      </c>
      <c r="F34" s="95"/>
      <c r="H34" s="77"/>
      <c r="I34" s="77">
        <f>SUM(I26:I33)</f>
        <v>4089790</v>
      </c>
      <c r="J34" s="77">
        <f>SUM(J26:J33)</f>
        <v>3064000</v>
      </c>
      <c r="K34" s="2">
        <f>SUM(I34-J34)</f>
        <v>1025790</v>
      </c>
    </row>
    <row r="35" spans="1:10" s="20" customFormat="1" ht="22.5" customHeight="1" thickBot="1">
      <c r="A35" s="45">
        <v>426000</v>
      </c>
      <c r="B35" s="46" t="s">
        <v>43</v>
      </c>
      <c r="C35" s="47">
        <f>SUM(C36:C40)</f>
        <v>1200000</v>
      </c>
      <c r="D35" s="47">
        <f>SUM(D36:D40)</f>
        <v>0</v>
      </c>
      <c r="E35" s="48">
        <f t="shared" si="0"/>
        <v>1200000</v>
      </c>
      <c r="F35" s="91"/>
      <c r="G35" s="19"/>
      <c r="H35" s="78"/>
      <c r="I35" s="78"/>
      <c r="J35" s="19"/>
    </row>
    <row r="36" spans="1:9" ht="22.5" customHeight="1">
      <c r="A36" s="41">
        <v>426100</v>
      </c>
      <c r="B36" s="42" t="s">
        <v>26</v>
      </c>
      <c r="C36" s="43">
        <v>180000</v>
      </c>
      <c r="D36" s="43">
        <v>0</v>
      </c>
      <c r="E36" s="44">
        <f t="shared" si="0"/>
        <v>180000</v>
      </c>
      <c r="F36" s="5"/>
      <c r="H36" s="77"/>
      <c r="I36" s="78"/>
    </row>
    <row r="37" spans="1:9" ht="22.5" customHeight="1">
      <c r="A37" s="28">
        <v>426300</v>
      </c>
      <c r="B37" s="32" t="s">
        <v>17</v>
      </c>
      <c r="C37" s="35">
        <v>290000</v>
      </c>
      <c r="D37" s="35">
        <v>0</v>
      </c>
      <c r="E37" s="37">
        <f t="shared" si="0"/>
        <v>290000</v>
      </c>
      <c r="F37" s="5"/>
      <c r="H37" s="77"/>
      <c r="I37" s="78"/>
    </row>
    <row r="38" spans="1:9" ht="22.5" customHeight="1">
      <c r="A38" s="28">
        <v>426400</v>
      </c>
      <c r="B38" s="32" t="s">
        <v>18</v>
      </c>
      <c r="C38" s="85">
        <v>550000</v>
      </c>
      <c r="D38" s="35">
        <v>0</v>
      </c>
      <c r="E38" s="37">
        <f t="shared" si="0"/>
        <v>550000</v>
      </c>
      <c r="F38" s="5"/>
      <c r="H38" s="77"/>
      <c r="I38" s="78"/>
    </row>
    <row r="39" spans="1:8" ht="22.5" customHeight="1">
      <c r="A39" s="28">
        <v>426800</v>
      </c>
      <c r="B39" s="32" t="s">
        <v>19</v>
      </c>
      <c r="C39" s="35">
        <v>20000</v>
      </c>
      <c r="D39" s="35">
        <v>0</v>
      </c>
      <c r="E39" s="37">
        <f t="shared" si="0"/>
        <v>20000</v>
      </c>
      <c r="F39" s="5"/>
      <c r="H39" s="2"/>
    </row>
    <row r="40" spans="1:8" ht="22.5" customHeight="1" thickBot="1">
      <c r="A40" s="58">
        <v>426900</v>
      </c>
      <c r="B40" s="59" t="s">
        <v>20</v>
      </c>
      <c r="C40" s="40">
        <v>160000</v>
      </c>
      <c r="D40" s="40">
        <v>0</v>
      </c>
      <c r="E40" s="38">
        <f t="shared" si="0"/>
        <v>160000</v>
      </c>
      <c r="F40" s="5"/>
      <c r="H40" s="2"/>
    </row>
    <row r="41" spans="1:10" s="20" customFormat="1" ht="22.5" customHeight="1" thickBot="1">
      <c r="A41" s="45">
        <v>482000</v>
      </c>
      <c r="B41" s="46" t="s">
        <v>44</v>
      </c>
      <c r="C41" s="47">
        <f>SUM(C42:C43)</f>
        <v>250000</v>
      </c>
      <c r="D41" s="47">
        <f>SUM(D42:D43)</f>
        <v>0</v>
      </c>
      <c r="E41" s="48">
        <f t="shared" si="0"/>
        <v>250000</v>
      </c>
      <c r="F41" s="91"/>
      <c r="G41" s="19"/>
      <c r="J41" s="19"/>
    </row>
    <row r="42" spans="1:14" ht="22.5" customHeight="1">
      <c r="A42" s="41">
        <v>482100</v>
      </c>
      <c r="B42" s="42" t="s">
        <v>21</v>
      </c>
      <c r="C42" s="84">
        <v>100000</v>
      </c>
      <c r="D42" s="43">
        <v>0</v>
      </c>
      <c r="E42" s="44">
        <f t="shared" si="0"/>
        <v>100000</v>
      </c>
      <c r="F42" s="5"/>
      <c r="K42" s="2"/>
      <c r="L42" s="2"/>
      <c r="M42" s="2"/>
      <c r="N42" s="2"/>
    </row>
    <row r="43" spans="1:14" ht="22.5" customHeight="1" thickBot="1">
      <c r="A43" s="30">
        <v>482200</v>
      </c>
      <c r="B43" s="53" t="s">
        <v>22</v>
      </c>
      <c r="C43" s="87">
        <v>150000</v>
      </c>
      <c r="D43" s="40">
        <v>0</v>
      </c>
      <c r="E43" s="38">
        <f t="shared" si="0"/>
        <v>150000</v>
      </c>
      <c r="F43" s="5"/>
      <c r="K43" s="2"/>
      <c r="L43" s="2"/>
      <c r="M43" s="2" t="e">
        <f>SUM(L43/K43*100)</f>
        <v>#DIV/0!</v>
      </c>
      <c r="N43" s="2"/>
    </row>
    <row r="44" spans="1:14" s="20" customFormat="1" ht="22.5" customHeight="1" thickBot="1">
      <c r="A44" s="45">
        <v>512000</v>
      </c>
      <c r="B44" s="46" t="s">
        <v>45</v>
      </c>
      <c r="C44" s="47">
        <f>SUM(C45+C46)</f>
        <v>1400000</v>
      </c>
      <c r="D44" s="47">
        <f>SUM(D45+D46)</f>
        <v>0</v>
      </c>
      <c r="E44" s="48">
        <f t="shared" si="0"/>
        <v>1400000</v>
      </c>
      <c r="F44" s="91"/>
      <c r="G44" s="19"/>
      <c r="J44" s="19"/>
      <c r="K44" s="19"/>
      <c r="L44" s="19"/>
      <c r="M44" s="19" t="e">
        <f>SUM(L44/K44*100)</f>
        <v>#DIV/0!</v>
      </c>
      <c r="N44" s="19"/>
    </row>
    <row r="45" spans="1:14" ht="22.5" customHeight="1">
      <c r="A45" s="60">
        <v>512100</v>
      </c>
      <c r="B45" s="61" t="s">
        <v>32</v>
      </c>
      <c r="C45" s="43">
        <v>1250000</v>
      </c>
      <c r="D45" s="62">
        <v>0</v>
      </c>
      <c r="E45" s="44">
        <f t="shared" si="0"/>
        <v>1250000</v>
      </c>
      <c r="F45" s="5"/>
      <c r="K45" s="2"/>
      <c r="L45" s="2"/>
      <c r="M45" s="2" t="e">
        <f>SUM(L45/K45*100)</f>
        <v>#DIV/0!</v>
      </c>
      <c r="N45" s="2"/>
    </row>
    <row r="46" spans="1:14" ht="22.5" customHeight="1" thickBot="1">
      <c r="A46" s="30">
        <v>512200</v>
      </c>
      <c r="B46" s="53" t="s">
        <v>27</v>
      </c>
      <c r="C46" s="40">
        <v>150000</v>
      </c>
      <c r="D46" s="40">
        <v>0</v>
      </c>
      <c r="E46" s="38">
        <f t="shared" si="0"/>
        <v>150000</v>
      </c>
      <c r="F46" s="5"/>
      <c r="K46" s="2"/>
      <c r="L46" s="2"/>
      <c r="M46" s="2"/>
      <c r="N46" s="2"/>
    </row>
    <row r="47" spans="1:14" s="20" customFormat="1" ht="22.5" customHeight="1" thickBot="1">
      <c r="A47" s="45">
        <v>515000</v>
      </c>
      <c r="B47" s="46" t="s">
        <v>46</v>
      </c>
      <c r="C47" s="47">
        <f>SUM(C48)</f>
        <v>448800</v>
      </c>
      <c r="D47" s="47">
        <f>SUM(D48)</f>
        <v>0</v>
      </c>
      <c r="E47" s="48">
        <f t="shared" si="0"/>
        <v>448800</v>
      </c>
      <c r="F47" s="91"/>
      <c r="G47" s="19"/>
      <c r="J47" s="19"/>
      <c r="K47" s="19"/>
      <c r="L47" s="19"/>
      <c r="M47" s="19"/>
      <c r="N47" s="19"/>
    </row>
    <row r="48" spans="1:6" ht="22.5" customHeight="1" thickBot="1">
      <c r="A48" s="54">
        <v>515100</v>
      </c>
      <c r="B48" s="63" t="s">
        <v>28</v>
      </c>
      <c r="C48" s="64">
        <v>448800</v>
      </c>
      <c r="D48" s="56">
        <v>0</v>
      </c>
      <c r="E48" s="57">
        <f t="shared" si="0"/>
        <v>448800</v>
      </c>
      <c r="F48" s="5"/>
    </row>
    <row r="49" spans="1:6" ht="24.75" customHeight="1" thickBot="1">
      <c r="A49" s="31"/>
      <c r="B49" s="34" t="s">
        <v>47</v>
      </c>
      <c r="C49" s="36">
        <f>SUM(C5+C6+C7+C8+C9+C11+C13+C21+C22+C29+C32+C35+C41+C44+C47)</f>
        <v>25000000</v>
      </c>
      <c r="D49" s="36">
        <f>SUM(D5+D6+D7+D8+D9+D11+D13+D21+D22+D29+D32+D35+D41+D44+D47)</f>
        <v>1000000</v>
      </c>
      <c r="E49" s="39">
        <f>SUM(E5+E6+E7+E8+E9+E11+E13+E21+E22+E29+E32+E35+E41+E44+E47)</f>
        <v>26000000</v>
      </c>
      <c r="F49" s="5"/>
    </row>
    <row r="50" spans="1:10" s="6" customFormat="1" ht="24.75" customHeight="1">
      <c r="A50" s="8"/>
      <c r="B50" s="9"/>
      <c r="C50" s="4"/>
      <c r="D50" s="4"/>
      <c r="E50" s="4"/>
      <c r="F50" s="5"/>
      <c r="G50" s="11"/>
      <c r="J50" s="11"/>
    </row>
    <row r="51" spans="1:18" s="6" customFormat="1" ht="24.75" customHeight="1">
      <c r="A51" s="7"/>
      <c r="B51" s="10"/>
      <c r="C51" s="5"/>
      <c r="D51" s="79" t="s">
        <v>51</v>
      </c>
      <c r="E51" s="79"/>
      <c r="F51" s="95"/>
      <c r="G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1:18" s="6" customFormat="1" ht="24.75" customHeight="1">
      <c r="A52" s="7"/>
      <c r="B52" s="10"/>
      <c r="C52" s="5"/>
      <c r="D52" s="79" t="s">
        <v>52</v>
      </c>
      <c r="E52" s="79"/>
      <c r="F52" s="95"/>
      <c r="G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2:18" s="6" customFormat="1" ht="24.75" customHeight="1">
      <c r="B53" s="3"/>
      <c r="C53" s="4"/>
      <c r="D53" s="80"/>
      <c r="E53" s="81"/>
      <c r="F53" s="95"/>
      <c r="G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2:18" s="6" customFormat="1" ht="24.75" customHeight="1">
      <c r="B54" s="3"/>
      <c r="C54" s="4"/>
      <c r="D54" s="82" t="s">
        <v>53</v>
      </c>
      <c r="E54" s="83"/>
      <c r="F54" s="95"/>
      <c r="G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2:10" s="6" customFormat="1" ht="23.25" customHeight="1">
      <c r="B55" s="3"/>
      <c r="C55" s="11"/>
      <c r="D55" s="11"/>
      <c r="E55" s="11"/>
      <c r="F55" s="95"/>
      <c r="G55" s="11"/>
      <c r="J55" s="11"/>
    </row>
    <row r="56" spans="2:10" s="6" customFormat="1" ht="24.75" customHeight="1">
      <c r="B56" s="3"/>
      <c r="C56" s="11"/>
      <c r="D56" s="11"/>
      <c r="E56" s="11"/>
      <c r="F56" s="95"/>
      <c r="G56" s="11"/>
      <c r="J56" s="11"/>
    </row>
    <row r="57" spans="2:10" s="6" customFormat="1" ht="24.75" customHeight="1">
      <c r="B57" s="3"/>
      <c r="C57" s="11"/>
      <c r="D57" s="11"/>
      <c r="E57" s="11"/>
      <c r="F57" s="95"/>
      <c r="G57" s="11"/>
      <c r="J57" s="11"/>
    </row>
    <row r="58" spans="2:10" s="6" customFormat="1" ht="24.75" customHeight="1">
      <c r="B58" s="3"/>
      <c r="C58" s="11"/>
      <c r="D58" s="11"/>
      <c r="E58" s="11"/>
      <c r="F58" s="95"/>
      <c r="G58" s="11"/>
      <c r="J58" s="11"/>
    </row>
    <row r="59" spans="2:10" s="6" customFormat="1" ht="24.75" customHeight="1">
      <c r="B59" s="3"/>
      <c r="C59" s="11"/>
      <c r="D59" s="11"/>
      <c r="E59" s="11"/>
      <c r="F59" s="95"/>
      <c r="G59" s="11"/>
      <c r="J59" s="11"/>
    </row>
    <row r="60" spans="2:10" s="6" customFormat="1" ht="24.75" customHeight="1">
      <c r="B60" s="3"/>
      <c r="C60" s="11"/>
      <c r="D60" s="11"/>
      <c r="E60" s="11"/>
      <c r="F60" s="95"/>
      <c r="G60" s="11"/>
      <c r="J60" s="11"/>
    </row>
    <row r="61" spans="2:10" s="6" customFormat="1" ht="24.75" customHeight="1">
      <c r="B61" s="3"/>
      <c r="C61" s="11"/>
      <c r="D61" s="11"/>
      <c r="E61" s="11"/>
      <c r="F61" s="95"/>
      <c r="G61" s="11"/>
      <c r="J61" s="11"/>
    </row>
    <row r="62" spans="1:5" ht="24.75" customHeight="1">
      <c r="A62" s="6"/>
      <c r="B62" s="3"/>
      <c r="C62" s="11"/>
      <c r="D62" s="11"/>
      <c r="E62" s="11"/>
    </row>
    <row r="63" spans="2:10" s="6" customFormat="1" ht="24.75" customHeight="1">
      <c r="B63" s="3"/>
      <c r="C63" s="11"/>
      <c r="D63" s="11"/>
      <c r="E63" s="11"/>
      <c r="F63" s="95"/>
      <c r="G63" s="11"/>
      <c r="J63" s="11"/>
    </row>
    <row r="64" spans="2:10" s="6" customFormat="1" ht="24.75" customHeight="1">
      <c r="B64" s="3"/>
      <c r="C64" s="11"/>
      <c r="D64" s="11"/>
      <c r="E64" s="11"/>
      <c r="F64" s="95"/>
      <c r="G64" s="11"/>
      <c r="J64" s="11"/>
    </row>
    <row r="65" spans="2:10" s="6" customFormat="1" ht="24.75" customHeight="1">
      <c r="B65" s="3"/>
      <c r="C65" s="11"/>
      <c r="D65" s="11"/>
      <c r="E65" s="11"/>
      <c r="F65" s="95"/>
      <c r="G65" s="11"/>
      <c r="J65" s="11"/>
    </row>
    <row r="66" spans="2:10" s="6" customFormat="1" ht="24.75" customHeight="1">
      <c r="B66" s="3"/>
      <c r="C66" s="11"/>
      <c r="D66" s="11"/>
      <c r="E66" s="11"/>
      <c r="F66" s="95"/>
      <c r="G66" s="11"/>
      <c r="J66" s="11"/>
    </row>
    <row r="67" spans="2:10" s="6" customFormat="1" ht="24.75" customHeight="1">
      <c r="B67" s="3"/>
      <c r="C67" s="11"/>
      <c r="D67" s="11"/>
      <c r="E67" s="11"/>
      <c r="F67" s="95"/>
      <c r="G67" s="11"/>
      <c r="J67" s="11"/>
    </row>
    <row r="68" spans="1:10" s="6" customFormat="1" ht="24.75" customHeight="1">
      <c r="A68" s="12"/>
      <c r="B68" s="13"/>
      <c r="C68" s="14"/>
      <c r="D68" s="14"/>
      <c r="E68" s="14"/>
      <c r="F68" s="95"/>
      <c r="G68" s="11"/>
      <c r="J68" s="11"/>
    </row>
    <row r="69" spans="2:10" s="6" customFormat="1" ht="24.75" customHeight="1">
      <c r="B69" s="3"/>
      <c r="C69" s="11"/>
      <c r="D69" s="11"/>
      <c r="E69" s="11"/>
      <c r="F69" s="95"/>
      <c r="G69" s="11"/>
      <c r="J69" s="11"/>
    </row>
    <row r="70" spans="1:10" s="6" customFormat="1" ht="24.75" customHeight="1">
      <c r="A70" s="12"/>
      <c r="B70" s="13"/>
      <c r="C70" s="14"/>
      <c r="D70" s="14"/>
      <c r="E70" s="14"/>
      <c r="F70" s="95"/>
      <c r="G70" s="11"/>
      <c r="J70" s="11"/>
    </row>
    <row r="71" spans="2:10" s="6" customFormat="1" ht="24.75" customHeight="1">
      <c r="B71" s="3"/>
      <c r="C71" s="11"/>
      <c r="D71" s="11"/>
      <c r="E71" s="11"/>
      <c r="F71" s="95"/>
      <c r="G71" s="11"/>
      <c r="J71" s="11"/>
    </row>
    <row r="72" spans="2:10" s="6" customFormat="1" ht="24.75" customHeight="1">
      <c r="B72" s="3"/>
      <c r="C72" s="11"/>
      <c r="D72" s="11"/>
      <c r="E72" s="11"/>
      <c r="F72" s="95"/>
      <c r="G72" s="11"/>
      <c r="J72" s="11"/>
    </row>
    <row r="73" spans="2:10" s="6" customFormat="1" ht="24.75" customHeight="1">
      <c r="B73" s="3"/>
      <c r="C73" s="11"/>
      <c r="D73" s="11"/>
      <c r="E73" s="11"/>
      <c r="F73" s="95"/>
      <c r="G73" s="11"/>
      <c r="J73" s="11"/>
    </row>
    <row r="74" spans="2:10" s="6" customFormat="1" ht="24.75" customHeight="1">
      <c r="B74" s="3"/>
      <c r="C74" s="11"/>
      <c r="D74" s="11"/>
      <c r="E74" s="11"/>
      <c r="F74" s="95"/>
      <c r="G74" s="11"/>
      <c r="J74" s="11"/>
    </row>
    <row r="75" spans="1:10" s="6" customFormat="1" ht="24.75" customHeight="1">
      <c r="A75" s="12"/>
      <c r="B75" s="13"/>
      <c r="C75" s="14"/>
      <c r="D75" s="14"/>
      <c r="E75" s="14"/>
      <c r="F75" s="95"/>
      <c r="G75" s="11"/>
      <c r="J75" s="11"/>
    </row>
    <row r="76" spans="2:10" s="6" customFormat="1" ht="24.75" customHeight="1">
      <c r="B76" s="3"/>
      <c r="C76" s="11"/>
      <c r="D76" s="11"/>
      <c r="E76" s="11"/>
      <c r="F76" s="95"/>
      <c r="G76" s="11"/>
      <c r="J76" s="11"/>
    </row>
    <row r="77" spans="2:10" s="6" customFormat="1" ht="24.75" customHeight="1">
      <c r="B77" s="3"/>
      <c r="C77" s="11"/>
      <c r="D77" s="11"/>
      <c r="E77" s="11"/>
      <c r="F77" s="95"/>
      <c r="G77" s="11"/>
      <c r="J77" s="11"/>
    </row>
    <row r="78" spans="2:10" s="6" customFormat="1" ht="24.75" customHeight="1">
      <c r="B78" s="3"/>
      <c r="C78" s="11"/>
      <c r="D78" s="11"/>
      <c r="E78" s="11"/>
      <c r="F78" s="95"/>
      <c r="G78" s="11"/>
      <c r="J78" s="11"/>
    </row>
    <row r="79" spans="2:10" s="6" customFormat="1" ht="24.75" customHeight="1">
      <c r="B79" s="3"/>
      <c r="C79" s="11"/>
      <c r="D79" s="11"/>
      <c r="E79" s="11"/>
      <c r="F79" s="95"/>
      <c r="G79" s="11"/>
      <c r="J79" s="11"/>
    </row>
    <row r="80" spans="2:10" s="6" customFormat="1" ht="24.75" customHeight="1">
      <c r="B80" s="3"/>
      <c r="C80" s="11"/>
      <c r="D80" s="11"/>
      <c r="E80" s="11"/>
      <c r="F80" s="95"/>
      <c r="G80" s="11"/>
      <c r="J80" s="11"/>
    </row>
    <row r="81" spans="2:10" s="6" customFormat="1" ht="24.75" customHeight="1">
      <c r="B81" s="3"/>
      <c r="C81" s="11"/>
      <c r="D81" s="11"/>
      <c r="E81" s="11"/>
      <c r="F81" s="95"/>
      <c r="G81" s="11"/>
      <c r="J81" s="11"/>
    </row>
    <row r="82" spans="2:10" s="6" customFormat="1" ht="24.75" customHeight="1">
      <c r="B82" s="3"/>
      <c r="C82" s="11"/>
      <c r="D82" s="11"/>
      <c r="E82" s="11"/>
      <c r="F82" s="95"/>
      <c r="G82" s="11"/>
      <c r="J82" s="11"/>
    </row>
    <row r="83" spans="2:10" s="6" customFormat="1" ht="24.75" customHeight="1">
      <c r="B83" s="3"/>
      <c r="C83" s="11"/>
      <c r="D83" s="11"/>
      <c r="E83" s="11"/>
      <c r="F83" s="95"/>
      <c r="G83" s="11"/>
      <c r="J83" s="11"/>
    </row>
    <row r="84" spans="2:10" s="6" customFormat="1" ht="24.75" customHeight="1">
      <c r="B84" s="3"/>
      <c r="C84" s="11"/>
      <c r="D84" s="11"/>
      <c r="E84" s="11"/>
      <c r="F84" s="95"/>
      <c r="G84" s="11"/>
      <c r="J84" s="11"/>
    </row>
    <row r="85" spans="1:10" s="6" customFormat="1" ht="24.75" customHeight="1">
      <c r="A85" s="12"/>
      <c r="B85" s="13"/>
      <c r="C85" s="14"/>
      <c r="D85" s="14"/>
      <c r="E85" s="14"/>
      <c r="F85" s="95"/>
      <c r="G85" s="11"/>
      <c r="J85" s="11"/>
    </row>
    <row r="86" spans="2:10" s="6" customFormat="1" ht="24.75" customHeight="1">
      <c r="B86" s="3"/>
      <c r="C86" s="11"/>
      <c r="D86" s="11"/>
      <c r="E86" s="11"/>
      <c r="F86" s="95"/>
      <c r="G86" s="11"/>
      <c r="J86" s="11"/>
    </row>
    <row r="87" spans="2:10" s="6" customFormat="1" ht="24.75" customHeight="1">
      <c r="B87" s="3"/>
      <c r="C87" s="11"/>
      <c r="D87" s="11"/>
      <c r="E87" s="11"/>
      <c r="F87" s="95"/>
      <c r="G87" s="11"/>
      <c r="J87" s="11"/>
    </row>
    <row r="88" spans="1:10" s="6" customFormat="1" ht="24.75" customHeight="1">
      <c r="A88" s="12"/>
      <c r="B88" s="13"/>
      <c r="C88" s="14"/>
      <c r="D88" s="14"/>
      <c r="E88" s="14"/>
      <c r="F88" s="95"/>
      <c r="G88" s="11"/>
      <c r="J88" s="11"/>
    </row>
    <row r="89" spans="2:10" s="6" customFormat="1" ht="24.75" customHeight="1">
      <c r="B89" s="3"/>
      <c r="C89" s="11"/>
      <c r="D89" s="11"/>
      <c r="E89" s="11"/>
      <c r="F89" s="95"/>
      <c r="G89" s="11"/>
      <c r="J89" s="11"/>
    </row>
    <row r="90" spans="2:10" s="6" customFormat="1" ht="24.75" customHeight="1">
      <c r="B90" s="3"/>
      <c r="C90" s="11"/>
      <c r="D90" s="11"/>
      <c r="E90" s="11"/>
      <c r="F90" s="95"/>
      <c r="G90" s="11"/>
      <c r="J90" s="11"/>
    </row>
    <row r="91" spans="2:10" s="6" customFormat="1" ht="24.75" customHeight="1">
      <c r="B91" s="3"/>
      <c r="C91" s="11"/>
      <c r="D91" s="11"/>
      <c r="E91" s="11"/>
      <c r="F91" s="95"/>
      <c r="G91" s="11"/>
      <c r="J91" s="11"/>
    </row>
    <row r="92" spans="2:10" s="6" customFormat="1" ht="24.75" customHeight="1">
      <c r="B92" s="3"/>
      <c r="C92" s="11"/>
      <c r="D92" s="11"/>
      <c r="E92" s="11"/>
      <c r="F92" s="95"/>
      <c r="G92" s="11"/>
      <c r="J92" s="11"/>
    </row>
    <row r="93" spans="3:5" ht="12.75">
      <c r="C93" s="2"/>
      <c r="D93" s="2"/>
      <c r="E93" s="2"/>
    </row>
  </sheetData>
  <sheetProtection/>
  <printOptions horizontalCentered="1"/>
  <pageMargins left="0.8661417322834646" right="0.7480314960629921" top="0.3937007874015748" bottom="0.2362204724409449" header="0.5118110236220472" footer="0.5118110236220472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JPZUZS Obrenovac</cp:lastModifiedBy>
  <cp:lastPrinted>2013-03-06T11:46:04Z</cp:lastPrinted>
  <dcterms:created xsi:type="dcterms:W3CDTF">2008-12-18T08:04:44Z</dcterms:created>
  <dcterms:modified xsi:type="dcterms:W3CDTF">2013-05-20T08:25:25Z</dcterms:modified>
  <cp:category/>
  <cp:version/>
  <cp:contentType/>
  <cp:contentStatus/>
</cp:coreProperties>
</file>