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Namenski" sheetId="1" r:id="rId1"/>
    <sheet name="Sheet1" sheetId="2" r:id="rId2"/>
    <sheet name="Sheet2" sheetId="3" r:id="rId3"/>
    <sheet name="Sheet3" sheetId="4" r:id="rId4"/>
  </sheets>
  <definedNames>
    <definedName name="_xlnm.Print_Area" localSheetId="0">'Namenski'!$C$1:$Q$48</definedName>
  </definedNames>
  <calcPr fullCalcOnLoad="1"/>
</workbook>
</file>

<file path=xl/sharedStrings.xml><?xml version="1.0" encoding="utf-8"?>
<sst xmlns="http://schemas.openxmlformats.org/spreadsheetml/2006/main" count="99" uniqueCount="89">
  <si>
    <t>I</t>
  </si>
  <si>
    <t>III</t>
  </si>
  <si>
    <t>II</t>
  </si>
  <si>
    <t>1б</t>
  </si>
  <si>
    <t>Реализација програма сузбијања штетних артропода - комарци и крпељи-стручна комисија</t>
  </si>
  <si>
    <t>1a</t>
  </si>
  <si>
    <t>2а</t>
  </si>
  <si>
    <t>3a</t>
  </si>
  <si>
    <t>2б</t>
  </si>
  <si>
    <t>5а</t>
  </si>
  <si>
    <t>Реализација програма сузбијања штетних артропода - третирање комарца и крпеља</t>
  </si>
  <si>
    <t>Програм заштите Забрана</t>
  </si>
  <si>
    <t>1а</t>
  </si>
  <si>
    <t>1ц</t>
  </si>
  <si>
    <t>5б</t>
  </si>
  <si>
    <t>8а</t>
  </si>
  <si>
    <t>1д</t>
  </si>
  <si>
    <t xml:space="preserve">Уређење и одржавање  излетничке шуме Забран </t>
  </si>
  <si>
    <t>6а</t>
  </si>
  <si>
    <t>Реализација програма сузбијања штетних артропода - комарци и крпељи-стручна комисија- пренета обавеза из 2012.године</t>
  </si>
  <si>
    <t xml:space="preserve">Реализација годишњег програма заштите и развоја ЗП "Група стабала храста лужњака - Јозића колиба" - чуварско-редарска служба </t>
  </si>
  <si>
    <t>6б</t>
  </si>
  <si>
    <t>6ц</t>
  </si>
  <si>
    <t xml:space="preserve"> Набавка опреме</t>
  </si>
  <si>
    <t xml:space="preserve"> Анализа воде и седимента у  каналима</t>
  </si>
  <si>
    <t xml:space="preserve"> Одржавање соларног пуњача </t>
  </si>
  <si>
    <t>Елаборат санације заштићеног стабла</t>
  </si>
  <si>
    <t>Санација заштићеног стабла</t>
  </si>
  <si>
    <t>Реализација годишњег програма заштите и развоја ЗП "Група стабала храста лужњака - Јозића колиба" - мобилијар,табле, летња учионица,...</t>
  </si>
  <si>
    <t>1е</t>
  </si>
  <si>
    <t>Реализација годишњег програма заштите и развоја ЗП "Група стабала храста лужњака - Јозића колиба" - промоција ЗП добра</t>
  </si>
  <si>
    <t>Извођење радова на реализацији Главног пројекта зеленила у ул.А.Симовића  у Обреновцу-пренета обавеза из 2012.године</t>
  </si>
  <si>
    <t>Стручни надзор на извођењу радова на реализацији Главног пројекта зеленила у ул.А.Симовића  у Обреновцу-пренета обавеза из 2012.године-пренета обавеза из 2012.године</t>
  </si>
  <si>
    <t>Реализација годишњег програма заштите и развоја ЗП "Група стабала храста лужњака - Јозића колиба" - материјали за посебне намене</t>
  </si>
  <si>
    <t>Ред.бр.</t>
  </si>
  <si>
    <t>Опис</t>
  </si>
  <si>
    <t>2в</t>
  </si>
  <si>
    <t>2г</t>
  </si>
  <si>
    <t xml:space="preserve">Мониторинг  квалитета животне средине </t>
  </si>
  <si>
    <t>Мониторинг квалитета ваздуха</t>
  </si>
  <si>
    <t xml:space="preserve">Сузбијање штетних организама на територији градске општине Обреновац </t>
  </si>
  <si>
    <t>Реализација програма сузбијања  комараца и крпеља на територији градске општине Обреновац</t>
  </si>
  <si>
    <t xml:space="preserve">Реализација програма сузбијања  комараца и крпеља </t>
  </si>
  <si>
    <t>синт.конто</t>
  </si>
  <si>
    <t>2д</t>
  </si>
  <si>
    <t>2ђ</t>
  </si>
  <si>
    <t>Закуп просторије за потребе управљања ЗП "Обреновачки Забран"</t>
  </si>
  <si>
    <t xml:space="preserve">Реализација Годишњег програма управљања ЗП "Група стабала храста лужњака - Јозића колиба"  за 2014.годину </t>
  </si>
  <si>
    <t>2е</t>
  </si>
  <si>
    <t>Приходи из буџета за период  од 01.04. до 30.06.2014.године</t>
  </si>
  <si>
    <t>Трансфери од других нивоа власти за период од 01.04. до 30.06.2014.године</t>
  </si>
  <si>
    <t>Вишак прихода за период од 01.04. до 30.06.2014.</t>
  </si>
  <si>
    <t>Набавка опреме за мерење азотних оксида (Nox)-пренета обавеза из првог квартала</t>
  </si>
  <si>
    <t>Услуге чувања ЗП "Група стабала храста лужњака - Јозића колиба" -пренета обавеза из првог квартала</t>
  </si>
  <si>
    <t>Третирање заштићених стабала против штеточина и биљних болести-пренета обавеза из првог квартала</t>
  </si>
  <si>
    <t>Услуге одвоза искрчених делова шикаре насталог приликом геодетског обележавања спољне границе  ЗП "Обреновачки Забран"-пренета обавеза из првог квартала</t>
  </si>
  <si>
    <t>Набавка ознака  за обележавање ЗП "Обреновачки Забран" -пренета обавеза из првог квартала</t>
  </si>
  <si>
    <t>Набавка материјала за потребе одржавања и обележавања ЗП  "Обреновачки Забран"-пренета обавеза из првог квартала</t>
  </si>
  <si>
    <t>Услуга сечења сувих грана на стаблима у ЗП  "Обреновачки Забран"-пренета обавеза из првог квартала</t>
  </si>
  <si>
    <t>Набавка кочића за обележавање ЗП "Обреновачки Забран" -пренета обавеза из првог квартала</t>
  </si>
  <si>
    <t>Реализација програма сузбијања  комараца и крпеља на територији градске општине Обреновац-пренета обавеза из првог квартала</t>
  </si>
  <si>
    <t>Мониторинг и контрола ефеката сузбијања ларви и адултних форми комараца-пренета обавеза из првог квартала</t>
  </si>
  <si>
    <t>1г</t>
  </si>
  <si>
    <t>Санација стабла бр.1. у ЗП "Група стабала храста лужњака - Јозића колиба”- пренете обавезе из 2013 године</t>
  </si>
  <si>
    <t xml:space="preserve">Услуге чувања ЗП "Група стабала храста лужњака - Јозића колиба" </t>
  </si>
  <si>
    <t>2ж</t>
  </si>
  <si>
    <t>Реализација Годишњег програма одржавања,уређења,унапређења и коришћења природних вредности у Забрану и Арборетуму за 2014.годинуа и Програма управљања  ЗП "Обреновачки Забран" за 2014.годину</t>
  </si>
  <si>
    <t xml:space="preserve">Услуга израде визуелног идентитета ЗП "Обреновачки Забран" </t>
  </si>
  <si>
    <t>Услуге чувања   ЗП "Обреновачки Забран"-пренета обавеза из првог квартала</t>
  </si>
  <si>
    <t>Заштита и унапређење природних вредности на територији ГО Обреновац</t>
  </si>
  <si>
    <t>1в</t>
  </si>
  <si>
    <t>2з</t>
  </si>
  <si>
    <t>2и</t>
  </si>
  <si>
    <t>Набавка са уградњом и одржавање мобилијара  у ЗП  "Обреновачки Забран"</t>
  </si>
  <si>
    <t>Усклађивање пројектно -техничке докуметације за  пешачке стазе и јавног осветљења, са постојећом законском регулативом</t>
  </si>
  <si>
    <t>Остале специјализоване услуге-добијање сагласности, услова,копије планова итд. За ЗП "Обреновачки Забран" и Арборетум</t>
  </si>
  <si>
    <t>Укупни приходи за период од 01.04. до 30.06.2014.године</t>
  </si>
  <si>
    <t xml:space="preserve">ПЛАН РАСХОДА И ИЗДАТАКА ЗА ПЕРИОД ОД 01.01. ДО 30.06. 2014.ГОДИНЕ  - НАМЕНСКИ ДЕО </t>
  </si>
  <si>
    <t>Табела 4.1.3.А</t>
  </si>
  <si>
    <t>Приходи из буџета за период  од 01.01. до 30.06.2014.године</t>
  </si>
  <si>
    <t>Трансфери од других нивоа власти за период од 01.01. до 30.06.2014.године</t>
  </si>
  <si>
    <t>Вишак прихода за период од 01.01. до 30.06.2014.</t>
  </si>
  <si>
    <t>Укупни приходи за период од 01.01. до 30.06.2014.године</t>
  </si>
  <si>
    <t>УКУПНИ РАСХОДИ И ИЗДАЦИ -НАМЕНСКИ ДЕО:</t>
  </si>
  <si>
    <t>Приходи из буџета за период  од 01.01. до 31.03.2014.године-ПРОЦЕНА ИЗВРШЕЊА</t>
  </si>
  <si>
    <t>Трансфери од других нивоа власти за период од 01.01. до 31.03.2014.године-ПРОЦЕНА ИЗВРШЕЊА</t>
  </si>
  <si>
    <t>Вишак прихода за период од 01.01. до 31.03.2014.-ПРОЦЕНА ИЗВРШЕЊА</t>
  </si>
  <si>
    <t>Укупни приходи за период од 01.01. до 31.03.2014.године-ПРОЦЕНА ИЗВРШЕЊА</t>
  </si>
  <si>
    <t>Постројење за прераду отпадних вода за израду Плана детаљне регулације за изградњу постројења за пречишћавање отпадних вода на локацији уз реку Колубару , ГО Обреновац-пренета обавеза из 2011.године</t>
  </si>
</sst>
</file>

<file path=xl/styles.xml><?xml version="1.0" encoding="utf-8"?>
<styleSheet xmlns="http://schemas.openxmlformats.org/spreadsheetml/2006/main">
  <numFmts count="45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\ &quot;kn&quot;;\-#,##0\ &quot;kn&quot;"/>
    <numFmt numFmtId="189" formatCode="#,##0\ &quot;kn&quot;;[Red]\-#,##0\ &quot;kn&quot;"/>
    <numFmt numFmtId="190" formatCode="#,##0.00\ &quot;kn&quot;;\-#,##0.00\ &quot;kn&quot;"/>
    <numFmt numFmtId="191" formatCode="#,##0.00\ &quot;kn&quot;;[Red]\-#,##0.00\ &quot;kn&quot;"/>
    <numFmt numFmtId="192" formatCode="_-* #,##0\ &quot;kn&quot;_-;\-* #,##0\ &quot;kn&quot;_-;_-* &quot;-&quot;\ &quot;kn&quot;_-;_-@_-"/>
    <numFmt numFmtId="193" formatCode="_-* #,##0\ _k_n_-;\-* #,##0\ _k_n_-;_-* &quot;-&quot;\ _k_n_-;_-@_-"/>
    <numFmt numFmtId="194" formatCode="_-* #,##0.00\ &quot;kn&quot;_-;\-* #,##0.00\ &quot;kn&quot;_-;_-* &quot;-&quot;??\ &quot;kn&quot;_-;_-@_-"/>
    <numFmt numFmtId="195" formatCode="_-* #,##0.00\ _k_n_-;\-* #,##0.00\ _k_n_-;_-* &quot;-&quot;??\ _k_n_-;_-@_-"/>
    <numFmt numFmtId="196" formatCode="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45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4" fontId="1" fillId="0" borderId="0" xfId="0" applyNumberFormat="1" applyFont="1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8" fillId="0" borderId="10" xfId="0" applyFont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6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wrapText="1"/>
    </xf>
    <xf numFmtId="0" fontId="7" fillId="0" borderId="16" xfId="0" applyFont="1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0" fontId="7" fillId="4" borderId="1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4" borderId="20" xfId="0" applyFont="1" applyFill="1" applyBorder="1" applyAlignment="1">
      <alignment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wrapText="1"/>
    </xf>
    <xf numFmtId="4" fontId="0" fillId="0" borderId="0" xfId="0" applyNumberFormat="1" applyAlignment="1">
      <alignment/>
    </xf>
    <xf numFmtId="4" fontId="8" fillId="0" borderId="10" xfId="0" applyNumberFormat="1" applyFont="1" applyBorder="1" applyAlignment="1">
      <alignment horizontal="center" wrapText="1"/>
    </xf>
    <xf numFmtId="4" fontId="8" fillId="0" borderId="27" xfId="0" applyNumberFormat="1" applyFont="1" applyBorder="1" applyAlignment="1">
      <alignment horizont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4" fontId="8" fillId="32" borderId="10" xfId="0" applyNumberFormat="1" applyFont="1" applyFill="1" applyBorder="1" applyAlignment="1">
      <alignment wrapText="1"/>
    </xf>
    <xf numFmtId="4" fontId="8" fillId="0" borderId="29" xfId="0" applyNumberFormat="1" applyFont="1" applyBorder="1" applyAlignment="1">
      <alignment wrapText="1"/>
    </xf>
    <xf numFmtId="4" fontId="7" fillId="0" borderId="29" xfId="0" applyNumberFormat="1" applyFont="1" applyBorder="1" applyAlignment="1">
      <alignment wrapText="1"/>
    </xf>
    <xf numFmtId="4" fontId="8" fillId="0" borderId="10" xfId="0" applyNumberFormat="1" applyFont="1" applyFill="1" applyBorder="1" applyAlignment="1">
      <alignment vertical="center" wrapText="1"/>
    </xf>
    <xf numFmtId="4" fontId="7" fillId="0" borderId="29" xfId="0" applyNumberFormat="1" applyFont="1" applyBorder="1" applyAlignment="1">
      <alignment vertical="center" wrapText="1"/>
    </xf>
    <xf numFmtId="4" fontId="8" fillId="32" borderId="10" xfId="0" applyNumberFormat="1" applyFont="1" applyFill="1" applyBorder="1" applyAlignment="1">
      <alignment vertical="center" wrapText="1"/>
    </xf>
    <xf numFmtId="4" fontId="7" fillId="0" borderId="30" xfId="0" applyNumberFormat="1" applyFont="1" applyBorder="1" applyAlignment="1">
      <alignment wrapText="1"/>
    </xf>
    <xf numFmtId="4" fontId="7" fillId="0" borderId="10" xfId="0" applyNumberFormat="1" applyFont="1" applyBorder="1" applyAlignment="1">
      <alignment wrapText="1"/>
    </xf>
    <xf numFmtId="4" fontId="7" fillId="0" borderId="31" xfId="0" applyNumberFormat="1" applyFont="1" applyBorder="1" applyAlignment="1">
      <alignment wrapText="1"/>
    </xf>
    <xf numFmtId="4" fontId="7" fillId="0" borderId="32" xfId="0" applyNumberFormat="1" applyFont="1" applyBorder="1" applyAlignment="1">
      <alignment wrapText="1"/>
    </xf>
    <xf numFmtId="4" fontId="7" fillId="0" borderId="33" xfId="0" applyNumberFormat="1" applyFont="1" applyBorder="1" applyAlignment="1">
      <alignment wrapText="1"/>
    </xf>
    <xf numFmtId="4" fontId="7" fillId="0" borderId="33" xfId="0" applyNumberFormat="1" applyFont="1" applyFill="1" applyBorder="1" applyAlignment="1">
      <alignment wrapText="1"/>
    </xf>
    <xf numFmtId="4" fontId="7" fillId="0" borderId="29" xfId="0" applyNumberFormat="1" applyFont="1" applyFill="1" applyBorder="1" applyAlignment="1">
      <alignment wrapText="1"/>
    </xf>
    <xf numFmtId="4" fontId="8" fillId="32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4" fontId="1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5" fillId="0" borderId="0" xfId="0" applyFont="1" applyAlignment="1">
      <alignment/>
    </xf>
    <xf numFmtId="4" fontId="8" fillId="0" borderId="10" xfId="0" applyNumberFormat="1" applyFont="1" applyBorder="1" applyAlignment="1">
      <alignment wrapText="1"/>
    </xf>
    <xf numFmtId="4" fontId="8" fillId="0" borderId="33" xfId="0" applyNumberFormat="1" applyFont="1" applyBorder="1" applyAlignment="1">
      <alignment wrapText="1"/>
    </xf>
    <xf numFmtId="4" fontId="8" fillId="0" borderId="30" xfId="0" applyNumberFormat="1" applyFont="1" applyBorder="1" applyAlignment="1">
      <alignment wrapText="1"/>
    </xf>
    <xf numFmtId="0" fontId="8" fillId="32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7" fillId="0" borderId="32" xfId="0" applyFont="1" applyFill="1" applyBorder="1" applyAlignment="1">
      <alignment wrapText="1"/>
    </xf>
    <xf numFmtId="0" fontId="7" fillId="0" borderId="3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vertical="center" wrapText="1"/>
    </xf>
    <xf numFmtId="0" fontId="8" fillId="0" borderId="33" xfId="0" applyFont="1" applyFill="1" applyBorder="1" applyAlignment="1">
      <alignment vertical="center" wrapText="1"/>
    </xf>
    <xf numFmtId="0" fontId="8" fillId="0" borderId="30" xfId="0" applyFont="1" applyFill="1" applyBorder="1" applyAlignment="1">
      <alignment vertical="center" wrapText="1"/>
    </xf>
    <xf numFmtId="0" fontId="8" fillId="0" borderId="29" xfId="0" applyFont="1" applyFill="1" applyBorder="1" applyAlignment="1">
      <alignment vertical="center" wrapText="1"/>
    </xf>
    <xf numFmtId="0" fontId="8" fillId="0" borderId="32" xfId="0" applyFont="1" applyFill="1" applyBorder="1" applyAlignment="1">
      <alignment vertical="center" wrapText="1"/>
    </xf>
    <xf numFmtId="0" fontId="8" fillId="32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4" fontId="10" fillId="0" borderId="27" xfId="0" applyNumberFormat="1" applyFont="1" applyBorder="1" applyAlignment="1">
      <alignment wrapText="1"/>
    </xf>
    <xf numFmtId="4" fontId="10" fillId="0" borderId="10" xfId="0" applyNumberFormat="1" applyFont="1" applyBorder="1" applyAlignment="1">
      <alignment wrapText="1"/>
    </xf>
    <xf numFmtId="4" fontId="10" fillId="0" borderId="10" xfId="0" applyNumberFormat="1" applyFont="1" applyFill="1" applyBorder="1" applyAlignment="1">
      <alignment vertical="center" wrapText="1"/>
    </xf>
    <xf numFmtId="4" fontId="0" fillId="0" borderId="0" xfId="0" applyNumberFormat="1" applyFont="1" applyAlignment="1">
      <alignment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wrapText="1"/>
    </xf>
    <xf numFmtId="4" fontId="7" fillId="0" borderId="34" xfId="0" applyNumberFormat="1" applyFont="1" applyBorder="1" applyAlignment="1">
      <alignment wrapText="1"/>
    </xf>
    <xf numFmtId="4" fontId="1" fillId="0" borderId="0" xfId="0" applyNumberFormat="1" applyFont="1" applyAlignment="1">
      <alignment horizontal="left" wrapText="1"/>
    </xf>
    <xf numFmtId="4" fontId="5" fillId="0" borderId="0" xfId="0" applyNumberFormat="1" applyFont="1" applyAlignment="1">
      <alignment horizontal="left"/>
    </xf>
    <xf numFmtId="4" fontId="8" fillId="0" borderId="10" xfId="0" applyNumberFormat="1" applyFont="1" applyFill="1" applyBorder="1" applyAlignment="1">
      <alignment wrapText="1"/>
    </xf>
    <xf numFmtId="4" fontId="7" fillId="0" borderId="32" xfId="0" applyNumberFormat="1" applyFont="1" applyFill="1" applyBorder="1" applyAlignment="1">
      <alignment wrapText="1"/>
    </xf>
    <xf numFmtId="4" fontId="7" fillId="0" borderId="30" xfId="0" applyNumberFormat="1" applyFont="1" applyFill="1" applyBorder="1" applyAlignment="1">
      <alignment vertical="center" wrapText="1"/>
    </xf>
    <xf numFmtId="4" fontId="7" fillId="0" borderId="33" xfId="0" applyNumberFormat="1" applyFont="1" applyFill="1" applyBorder="1" applyAlignment="1">
      <alignment vertical="center" wrapText="1"/>
    </xf>
    <xf numFmtId="4" fontId="7" fillId="0" borderId="29" xfId="0" applyNumberFormat="1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vertical="center" wrapText="1"/>
    </xf>
    <xf numFmtId="4" fontId="9" fillId="0" borderId="27" xfId="0" applyNumberFormat="1" applyFont="1" applyBorder="1" applyAlignment="1">
      <alignment wrapText="1"/>
    </xf>
    <xf numFmtId="4" fontId="8" fillId="0" borderId="25" xfId="0" applyNumberFormat="1" applyFont="1" applyFill="1" applyBorder="1" applyAlignment="1">
      <alignment vertical="center" wrapText="1"/>
    </xf>
    <xf numFmtId="4" fontId="7" fillId="0" borderId="32" xfId="0" applyNumberFormat="1" applyFont="1" applyFill="1" applyBorder="1" applyAlignment="1">
      <alignment vertical="center" wrapText="1"/>
    </xf>
    <xf numFmtId="4" fontId="7" fillId="0" borderId="31" xfId="0" applyNumberFormat="1" applyFont="1" applyFill="1" applyBorder="1" applyAlignment="1">
      <alignment vertical="center" wrapText="1"/>
    </xf>
    <xf numFmtId="4" fontId="7" fillId="0" borderId="25" xfId="0" applyNumberFormat="1" applyFont="1" applyFill="1" applyBorder="1" applyAlignment="1">
      <alignment vertical="center" wrapText="1"/>
    </xf>
    <xf numFmtId="4" fontId="8" fillId="0" borderId="33" xfId="0" applyNumberFormat="1" applyFont="1" applyFill="1" applyBorder="1" applyAlignment="1">
      <alignment vertical="center" wrapText="1"/>
    </xf>
    <xf numFmtId="4" fontId="8" fillId="0" borderId="30" xfId="0" applyNumberFormat="1" applyFont="1" applyFill="1" applyBorder="1" applyAlignment="1">
      <alignment vertical="center" wrapText="1"/>
    </xf>
    <xf numFmtId="4" fontId="8" fillId="0" borderId="29" xfId="0" applyNumberFormat="1" applyFont="1" applyFill="1" applyBorder="1" applyAlignment="1">
      <alignment vertical="center" wrapText="1"/>
    </xf>
    <xf numFmtId="4" fontId="8" fillId="0" borderId="32" xfId="0" applyNumberFormat="1" applyFont="1" applyFill="1" applyBorder="1" applyAlignment="1">
      <alignment vertical="center" wrapText="1"/>
    </xf>
    <xf numFmtId="4" fontId="1" fillId="0" borderId="0" xfId="0" applyNumberFormat="1" applyFont="1" applyBorder="1" applyAlignment="1">
      <alignment horizontal="left" wrapText="1"/>
    </xf>
    <xf numFmtId="4" fontId="9" fillId="0" borderId="10" xfId="0" applyNumberFormat="1" applyFont="1" applyBorder="1" applyAlignment="1">
      <alignment wrapText="1"/>
    </xf>
    <xf numFmtId="4" fontId="8" fillId="33" borderId="10" xfId="0" applyNumberFormat="1" applyFont="1" applyFill="1" applyBorder="1" applyAlignment="1">
      <alignment wrapText="1"/>
    </xf>
    <xf numFmtId="4" fontId="9" fillId="0" borderId="10" xfId="0" applyNumberFormat="1" applyFont="1" applyFill="1" applyBorder="1" applyAlignment="1">
      <alignment vertical="center" wrapText="1"/>
    </xf>
    <xf numFmtId="4" fontId="8" fillId="33" borderId="10" xfId="0" applyNumberFormat="1" applyFont="1" applyFill="1" applyBorder="1" applyAlignment="1">
      <alignment horizontal="center" wrapText="1"/>
    </xf>
    <xf numFmtId="4" fontId="8" fillId="33" borderId="27" xfId="0" applyNumberFormat="1" applyFont="1" applyFill="1" applyBorder="1" applyAlignment="1">
      <alignment horizontal="center" wrapText="1"/>
    </xf>
    <xf numFmtId="0" fontId="8" fillId="32" borderId="35" xfId="0" applyFont="1" applyFill="1" applyBorder="1" applyAlignment="1">
      <alignment horizontal="center" wrapText="1"/>
    </xf>
    <xf numFmtId="0" fontId="7" fillId="32" borderId="36" xfId="0" applyFont="1" applyFill="1" applyBorder="1" applyAlignment="1">
      <alignment horizontal="center" wrapText="1"/>
    </xf>
    <xf numFmtId="0" fontId="8" fillId="32" borderId="35" xfId="0" applyFont="1" applyFill="1" applyBorder="1" applyAlignment="1">
      <alignment horizontal="center" vertical="center" wrapText="1"/>
    </xf>
    <xf numFmtId="0" fontId="7" fillId="32" borderId="36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372"/>
  <sheetViews>
    <sheetView tabSelected="1" view="pageBreakPreview" zoomScale="75" zoomScaleNormal="75" zoomScaleSheetLayoutView="75" workbookViewId="0" topLeftCell="F2">
      <selection activeCell="P42" sqref="P42"/>
    </sheetView>
  </sheetViews>
  <sheetFormatPr defaultColWidth="9.140625" defaultRowHeight="12.75"/>
  <cols>
    <col min="1" max="1" width="9.140625" style="1" customWidth="1"/>
    <col min="2" max="2" width="8.8515625" style="1" hidden="1" customWidth="1"/>
    <col min="3" max="3" width="11.28125" style="2" customWidth="1"/>
    <col min="4" max="4" width="12.28125" style="2" customWidth="1"/>
    <col min="5" max="5" width="44.140625" style="52" customWidth="1"/>
    <col min="6" max="6" width="21.7109375" style="102" customWidth="1"/>
    <col min="7" max="9" width="21.28125" style="102" customWidth="1"/>
    <col min="10" max="10" width="25.00390625" style="4" customWidth="1"/>
    <col min="11" max="11" width="22.00390625" style="4" customWidth="1"/>
    <col min="12" max="12" width="20.8515625" style="4" customWidth="1"/>
    <col min="13" max="13" width="20.28125" style="4" customWidth="1"/>
    <col min="14" max="14" width="21.8515625" style="4" customWidth="1"/>
    <col min="15" max="15" width="20.8515625" style="4" customWidth="1"/>
    <col min="16" max="16" width="19.421875" style="4" customWidth="1"/>
    <col min="17" max="17" width="24.28125" style="4" customWidth="1"/>
    <col min="18" max="16384" width="9.140625" style="1" customWidth="1"/>
  </cols>
  <sheetData>
    <row r="2" ht="15.75">
      <c r="C2" s="71" t="s">
        <v>78</v>
      </c>
    </row>
    <row r="3" spans="3:17" s="2" customFormat="1" ht="36" customHeight="1" thickBot="1">
      <c r="C3" s="3"/>
      <c r="D3" s="3"/>
      <c r="E3" s="67" t="s">
        <v>77</v>
      </c>
      <c r="F3" s="103"/>
      <c r="G3" s="103"/>
      <c r="H3" s="103"/>
      <c r="I3" s="103"/>
      <c r="J3" s="4"/>
      <c r="K3" s="4"/>
      <c r="L3" s="4"/>
      <c r="M3" s="4"/>
      <c r="N3" s="4"/>
      <c r="O3" s="4"/>
      <c r="P3" s="4"/>
      <c r="Q3" s="4"/>
    </row>
    <row r="4" spans="2:17" ht="134.25" customHeight="1" thickBot="1">
      <c r="B4" s="19"/>
      <c r="C4" s="20" t="s">
        <v>34</v>
      </c>
      <c r="D4" s="20" t="s">
        <v>43</v>
      </c>
      <c r="E4" s="11" t="s">
        <v>35</v>
      </c>
      <c r="F4" s="123" t="s">
        <v>84</v>
      </c>
      <c r="G4" s="123" t="s">
        <v>85</v>
      </c>
      <c r="H4" s="124" t="s">
        <v>86</v>
      </c>
      <c r="I4" s="123" t="s">
        <v>87</v>
      </c>
      <c r="J4" s="123" t="s">
        <v>49</v>
      </c>
      <c r="K4" s="47" t="s">
        <v>50</v>
      </c>
      <c r="L4" s="48" t="s">
        <v>51</v>
      </c>
      <c r="M4" s="47" t="s">
        <v>76</v>
      </c>
      <c r="N4" s="47" t="s">
        <v>79</v>
      </c>
      <c r="O4" s="47" t="s">
        <v>80</v>
      </c>
      <c r="P4" s="48" t="s">
        <v>81</v>
      </c>
      <c r="Q4" s="47" t="s">
        <v>82</v>
      </c>
    </row>
    <row r="5" spans="2:17" s="2" customFormat="1" ht="23.25" customHeight="1" thickBot="1">
      <c r="B5" s="125" t="s">
        <v>0</v>
      </c>
      <c r="C5" s="126"/>
      <c r="D5" s="44"/>
      <c r="E5" s="75" t="s">
        <v>38</v>
      </c>
      <c r="F5" s="53">
        <f aca="true" t="shared" si="0" ref="F5:M5">SUM(F6)</f>
        <v>0</v>
      </c>
      <c r="G5" s="53">
        <f t="shared" si="0"/>
        <v>0</v>
      </c>
      <c r="H5" s="53">
        <f t="shared" si="0"/>
        <v>0</v>
      </c>
      <c r="I5" s="53">
        <f t="shared" si="0"/>
        <v>0</v>
      </c>
      <c r="J5" s="53">
        <f t="shared" si="0"/>
        <v>2000000</v>
      </c>
      <c r="K5" s="53">
        <f t="shared" si="0"/>
        <v>0</v>
      </c>
      <c r="L5" s="53">
        <f t="shared" si="0"/>
        <v>0</v>
      </c>
      <c r="M5" s="53">
        <f t="shared" si="0"/>
        <v>2000000</v>
      </c>
      <c r="N5" s="53">
        <f>SUM(F5+J5)</f>
        <v>2000000</v>
      </c>
      <c r="O5" s="53">
        <f>SUM(G5+K5)</f>
        <v>0</v>
      </c>
      <c r="P5" s="53">
        <f>SUM(H5+L5)</f>
        <v>0</v>
      </c>
      <c r="Q5" s="53">
        <f>SUM(I5+M5)</f>
        <v>2000000</v>
      </c>
    </row>
    <row r="6" spans="2:17" s="7" customFormat="1" ht="23.25" customHeight="1" thickBot="1">
      <c r="B6" s="26"/>
      <c r="C6" s="28">
        <v>1</v>
      </c>
      <c r="D6" s="27"/>
      <c r="E6" s="76" t="s">
        <v>39</v>
      </c>
      <c r="F6" s="104">
        <f aca="true" t="shared" si="1" ref="F6:M6">SUM(F8)</f>
        <v>0</v>
      </c>
      <c r="G6" s="104">
        <f t="shared" si="1"/>
        <v>0</v>
      </c>
      <c r="H6" s="104">
        <f t="shared" si="1"/>
        <v>0</v>
      </c>
      <c r="I6" s="104">
        <f t="shared" si="1"/>
        <v>0</v>
      </c>
      <c r="J6" s="72">
        <f t="shared" si="1"/>
        <v>2000000</v>
      </c>
      <c r="K6" s="72">
        <f t="shared" si="1"/>
        <v>0</v>
      </c>
      <c r="L6" s="72">
        <f t="shared" si="1"/>
        <v>0</v>
      </c>
      <c r="M6" s="72">
        <f t="shared" si="1"/>
        <v>2000000</v>
      </c>
      <c r="N6" s="121">
        <f aca="true" t="shared" si="2" ref="N6:N47">SUM(F6+J6)</f>
        <v>2000000</v>
      </c>
      <c r="O6" s="121">
        <f aca="true" t="shared" si="3" ref="O6:O47">SUM(G6+K6)</f>
        <v>0</v>
      </c>
      <c r="P6" s="121">
        <f aca="true" t="shared" si="4" ref="P6:P47">SUM(H6+L6)</f>
        <v>0</v>
      </c>
      <c r="Q6" s="121">
        <f aca="true" t="shared" si="5" ref="Q6:Q47">SUM(I6+M6)</f>
        <v>2000000</v>
      </c>
    </row>
    <row r="7" spans="2:17" s="6" customFormat="1" ht="23.25" customHeight="1" hidden="1" thickBot="1" thickTop="1">
      <c r="B7" s="21">
        <v>512</v>
      </c>
      <c r="C7" s="12" t="s">
        <v>5</v>
      </c>
      <c r="D7" s="32"/>
      <c r="E7" s="77" t="s">
        <v>23</v>
      </c>
      <c r="F7" s="105"/>
      <c r="G7" s="105"/>
      <c r="H7" s="105"/>
      <c r="I7" s="105"/>
      <c r="J7" s="63"/>
      <c r="K7" s="63"/>
      <c r="L7" s="63"/>
      <c r="M7" s="73">
        <f>SUM(J7:K7)</f>
        <v>0</v>
      </c>
      <c r="N7" s="121">
        <f t="shared" si="2"/>
        <v>0</v>
      </c>
      <c r="O7" s="121">
        <f t="shared" si="3"/>
        <v>0</v>
      </c>
      <c r="P7" s="121">
        <f t="shared" si="4"/>
        <v>0</v>
      </c>
      <c r="Q7" s="121">
        <f t="shared" si="5"/>
        <v>0</v>
      </c>
    </row>
    <row r="8" spans="2:17" s="6" customFormat="1" ht="39" customHeight="1" thickBot="1">
      <c r="B8" s="21"/>
      <c r="C8" s="18" t="s">
        <v>12</v>
      </c>
      <c r="D8" s="32">
        <v>512400</v>
      </c>
      <c r="E8" s="77" t="s">
        <v>52</v>
      </c>
      <c r="F8" s="105">
        <v>0</v>
      </c>
      <c r="G8" s="105">
        <v>0</v>
      </c>
      <c r="H8" s="105">
        <v>0</v>
      </c>
      <c r="I8" s="105">
        <f>SUM(F8:H8)</f>
        <v>0</v>
      </c>
      <c r="J8" s="55">
        <v>2000000</v>
      </c>
      <c r="K8" s="55">
        <v>0</v>
      </c>
      <c r="L8" s="55">
        <v>0</v>
      </c>
      <c r="M8" s="55">
        <f>SUM(J8:L8)</f>
        <v>2000000</v>
      </c>
      <c r="N8" s="121">
        <f t="shared" si="2"/>
        <v>2000000</v>
      </c>
      <c r="O8" s="121">
        <f t="shared" si="3"/>
        <v>0</v>
      </c>
      <c r="P8" s="121">
        <f t="shared" si="4"/>
        <v>0</v>
      </c>
      <c r="Q8" s="121">
        <f t="shared" si="5"/>
        <v>2000000</v>
      </c>
    </row>
    <row r="9" spans="2:17" s="9" customFormat="1" ht="63" customHeight="1" hidden="1" thickBot="1" thickTop="1">
      <c r="B9" s="21">
        <v>424</v>
      </c>
      <c r="C9" s="41" t="s">
        <v>7</v>
      </c>
      <c r="D9" s="34"/>
      <c r="E9" s="78" t="s">
        <v>24</v>
      </c>
      <c r="F9" s="106"/>
      <c r="G9" s="106"/>
      <c r="H9" s="106"/>
      <c r="I9" s="106"/>
      <c r="J9" s="57"/>
      <c r="K9" s="57"/>
      <c r="L9" s="57"/>
      <c r="M9" s="54">
        <f>SUM(J9:K9)</f>
        <v>0</v>
      </c>
      <c r="N9" s="53">
        <f t="shared" si="2"/>
        <v>0</v>
      </c>
      <c r="O9" s="53">
        <f t="shared" si="3"/>
        <v>0</v>
      </c>
      <c r="P9" s="53">
        <f t="shared" si="4"/>
        <v>0</v>
      </c>
      <c r="Q9" s="53">
        <f t="shared" si="5"/>
        <v>0</v>
      </c>
    </row>
    <row r="10" spans="2:17" s="5" customFormat="1" ht="63" customHeight="1" thickBot="1">
      <c r="B10" s="127" t="s">
        <v>2</v>
      </c>
      <c r="C10" s="128"/>
      <c r="D10" s="43"/>
      <c r="E10" s="75" t="s">
        <v>69</v>
      </c>
      <c r="F10" s="53">
        <f aca="true" t="shared" si="6" ref="F10:M10">SUM(F11+F22)</f>
        <v>8880</v>
      </c>
      <c r="G10" s="53">
        <f t="shared" si="6"/>
        <v>33977</v>
      </c>
      <c r="H10" s="53">
        <f t="shared" si="6"/>
        <v>0</v>
      </c>
      <c r="I10" s="53">
        <f t="shared" si="6"/>
        <v>42857</v>
      </c>
      <c r="J10" s="58">
        <f t="shared" si="6"/>
        <v>1774000</v>
      </c>
      <c r="K10" s="58">
        <f t="shared" si="6"/>
        <v>2372500</v>
      </c>
      <c r="L10" s="58">
        <f t="shared" si="6"/>
        <v>0</v>
      </c>
      <c r="M10" s="58">
        <f t="shared" si="6"/>
        <v>4146500</v>
      </c>
      <c r="N10" s="53">
        <f t="shared" si="2"/>
        <v>1782880</v>
      </c>
      <c r="O10" s="53">
        <f t="shared" si="3"/>
        <v>2406477</v>
      </c>
      <c r="P10" s="53">
        <f t="shared" si="4"/>
        <v>0</v>
      </c>
      <c r="Q10" s="53">
        <f t="shared" si="5"/>
        <v>4189357</v>
      </c>
    </row>
    <row r="11" spans="2:17" s="6" customFormat="1" ht="70.5" customHeight="1" thickBot="1">
      <c r="B11" s="29"/>
      <c r="C11" s="28">
        <v>1</v>
      </c>
      <c r="D11" s="28"/>
      <c r="E11" s="79" t="s">
        <v>47</v>
      </c>
      <c r="F11" s="56">
        <f aca="true" t="shared" si="7" ref="F11:M11">SUM(F18:F21)</f>
        <v>0</v>
      </c>
      <c r="G11" s="56">
        <f t="shared" si="7"/>
        <v>0</v>
      </c>
      <c r="H11" s="56">
        <f t="shared" si="7"/>
        <v>0</v>
      </c>
      <c r="I11" s="56">
        <f t="shared" si="7"/>
        <v>0</v>
      </c>
      <c r="J11" s="56">
        <f t="shared" si="7"/>
        <v>54000</v>
      </c>
      <c r="K11" s="56">
        <f t="shared" si="7"/>
        <v>517500</v>
      </c>
      <c r="L11" s="56">
        <f t="shared" si="7"/>
        <v>0</v>
      </c>
      <c r="M11" s="56">
        <f t="shared" si="7"/>
        <v>571500</v>
      </c>
      <c r="N11" s="121">
        <f t="shared" si="2"/>
        <v>54000</v>
      </c>
      <c r="O11" s="121">
        <f t="shared" si="3"/>
        <v>517500</v>
      </c>
      <c r="P11" s="121">
        <f t="shared" si="4"/>
        <v>0</v>
      </c>
      <c r="Q11" s="121">
        <f t="shared" si="5"/>
        <v>571500</v>
      </c>
    </row>
    <row r="12" spans="2:17" s="6" customFormat="1" ht="53.25" customHeight="1" hidden="1" thickBot="1" thickTop="1">
      <c r="B12" s="22">
        <v>424</v>
      </c>
      <c r="C12" s="12" t="s">
        <v>12</v>
      </c>
      <c r="D12" s="33"/>
      <c r="E12" s="80" t="s">
        <v>26</v>
      </c>
      <c r="F12" s="107"/>
      <c r="G12" s="107"/>
      <c r="H12" s="107"/>
      <c r="I12" s="107"/>
      <c r="J12" s="55"/>
      <c r="K12" s="55"/>
      <c r="L12" s="55"/>
      <c r="M12" s="54">
        <f aca="true" t="shared" si="8" ref="M12:M21">SUM(J12:L12)</f>
        <v>0</v>
      </c>
      <c r="N12" s="121">
        <f t="shared" si="2"/>
        <v>0</v>
      </c>
      <c r="O12" s="121">
        <f t="shared" si="3"/>
        <v>0</v>
      </c>
      <c r="P12" s="121">
        <f t="shared" si="4"/>
        <v>0</v>
      </c>
      <c r="Q12" s="121">
        <f t="shared" si="5"/>
        <v>0</v>
      </c>
    </row>
    <row r="13" spans="2:17" s="6" customFormat="1" ht="53.25" customHeight="1" hidden="1" thickBot="1" thickTop="1">
      <c r="B13" s="22">
        <v>424</v>
      </c>
      <c r="C13" s="13" t="s">
        <v>3</v>
      </c>
      <c r="D13" s="35"/>
      <c r="E13" s="81" t="s">
        <v>27</v>
      </c>
      <c r="F13" s="108"/>
      <c r="G13" s="108"/>
      <c r="H13" s="108"/>
      <c r="I13" s="108"/>
      <c r="J13" s="55"/>
      <c r="K13" s="55"/>
      <c r="L13" s="55"/>
      <c r="M13" s="54">
        <f t="shared" si="8"/>
        <v>0</v>
      </c>
      <c r="N13" s="121">
        <f t="shared" si="2"/>
        <v>0</v>
      </c>
      <c r="O13" s="121">
        <f t="shared" si="3"/>
        <v>0</v>
      </c>
      <c r="P13" s="121">
        <f t="shared" si="4"/>
        <v>0</v>
      </c>
      <c r="Q13" s="121">
        <f t="shared" si="5"/>
        <v>0</v>
      </c>
    </row>
    <row r="14" spans="2:17" s="6" customFormat="1" ht="66" customHeight="1" hidden="1" thickBot="1" thickTop="1">
      <c r="B14" s="22">
        <v>424</v>
      </c>
      <c r="C14" s="13" t="s">
        <v>13</v>
      </c>
      <c r="D14" s="35"/>
      <c r="E14" s="81" t="s">
        <v>28</v>
      </c>
      <c r="F14" s="108"/>
      <c r="G14" s="108"/>
      <c r="H14" s="108"/>
      <c r="I14" s="108"/>
      <c r="J14" s="55"/>
      <c r="K14" s="55"/>
      <c r="L14" s="55"/>
      <c r="M14" s="54">
        <f t="shared" si="8"/>
        <v>0</v>
      </c>
      <c r="N14" s="121">
        <f t="shared" si="2"/>
        <v>0</v>
      </c>
      <c r="O14" s="121">
        <f t="shared" si="3"/>
        <v>0</v>
      </c>
      <c r="P14" s="121">
        <f t="shared" si="4"/>
        <v>0</v>
      </c>
      <c r="Q14" s="121">
        <f t="shared" si="5"/>
        <v>0</v>
      </c>
    </row>
    <row r="15" spans="2:17" s="6" customFormat="1" ht="66" customHeight="1" hidden="1" thickBot="1" thickTop="1">
      <c r="B15" s="22">
        <v>426</v>
      </c>
      <c r="C15" s="13" t="s">
        <v>16</v>
      </c>
      <c r="D15" s="35"/>
      <c r="E15" s="81" t="s">
        <v>33</v>
      </c>
      <c r="F15" s="108"/>
      <c r="G15" s="108"/>
      <c r="H15" s="108"/>
      <c r="I15" s="108"/>
      <c r="J15" s="55"/>
      <c r="K15" s="55"/>
      <c r="L15" s="55"/>
      <c r="M15" s="54">
        <f t="shared" si="8"/>
        <v>0</v>
      </c>
      <c r="N15" s="121">
        <f t="shared" si="2"/>
        <v>0</v>
      </c>
      <c r="O15" s="121">
        <f t="shared" si="3"/>
        <v>0</v>
      </c>
      <c r="P15" s="121">
        <f t="shared" si="4"/>
        <v>0</v>
      </c>
      <c r="Q15" s="121">
        <f t="shared" si="5"/>
        <v>0</v>
      </c>
    </row>
    <row r="16" spans="2:17" s="6" customFormat="1" ht="66" customHeight="1" hidden="1" thickBot="1" thickTop="1">
      <c r="B16" s="22">
        <v>423</v>
      </c>
      <c r="C16" s="13" t="s">
        <v>29</v>
      </c>
      <c r="D16" s="35"/>
      <c r="E16" s="81" t="s">
        <v>30</v>
      </c>
      <c r="F16" s="108"/>
      <c r="G16" s="108"/>
      <c r="H16" s="108"/>
      <c r="I16" s="108"/>
      <c r="J16" s="55"/>
      <c r="K16" s="55"/>
      <c r="L16" s="55"/>
      <c r="M16" s="54">
        <f t="shared" si="8"/>
        <v>0</v>
      </c>
      <c r="N16" s="121">
        <f t="shared" si="2"/>
        <v>0</v>
      </c>
      <c r="O16" s="121">
        <f t="shared" si="3"/>
        <v>0</v>
      </c>
      <c r="P16" s="121">
        <f t="shared" si="4"/>
        <v>0</v>
      </c>
      <c r="Q16" s="121">
        <f t="shared" si="5"/>
        <v>0</v>
      </c>
    </row>
    <row r="17" spans="2:17" s="6" customFormat="1" ht="66" customHeight="1" hidden="1" thickBot="1" thickTop="1">
      <c r="B17" s="22">
        <v>424</v>
      </c>
      <c r="C17" s="18" t="s">
        <v>29</v>
      </c>
      <c r="D17" s="34"/>
      <c r="E17" s="78" t="s">
        <v>20</v>
      </c>
      <c r="F17" s="106"/>
      <c r="G17" s="106"/>
      <c r="H17" s="106"/>
      <c r="I17" s="106"/>
      <c r="J17" s="59"/>
      <c r="K17" s="59"/>
      <c r="L17" s="59"/>
      <c r="M17" s="74">
        <f t="shared" si="8"/>
        <v>0</v>
      </c>
      <c r="N17" s="121">
        <f t="shared" si="2"/>
        <v>0</v>
      </c>
      <c r="O17" s="121">
        <f t="shared" si="3"/>
        <v>0</v>
      </c>
      <c r="P17" s="121">
        <f t="shared" si="4"/>
        <v>0</v>
      </c>
      <c r="Q17" s="121">
        <f t="shared" si="5"/>
        <v>0</v>
      </c>
    </row>
    <row r="18" spans="2:17" s="7" customFormat="1" ht="66" customHeight="1" thickBot="1">
      <c r="B18" s="30"/>
      <c r="C18" s="27" t="s">
        <v>5</v>
      </c>
      <c r="D18" s="27">
        <v>424900</v>
      </c>
      <c r="E18" s="82" t="s">
        <v>53</v>
      </c>
      <c r="F18" s="109">
        <v>0</v>
      </c>
      <c r="G18" s="109">
        <v>0</v>
      </c>
      <c r="H18" s="109">
        <v>0</v>
      </c>
      <c r="I18" s="109">
        <f>SUM(F18:H18)</f>
        <v>0</v>
      </c>
      <c r="J18" s="60">
        <v>0</v>
      </c>
      <c r="K18" s="60">
        <v>127500</v>
      </c>
      <c r="L18" s="60">
        <v>0</v>
      </c>
      <c r="M18" s="60">
        <f t="shared" si="8"/>
        <v>127500</v>
      </c>
      <c r="N18" s="121">
        <f t="shared" si="2"/>
        <v>0</v>
      </c>
      <c r="O18" s="121">
        <f t="shared" si="3"/>
        <v>127500</v>
      </c>
      <c r="P18" s="121">
        <f t="shared" si="4"/>
        <v>0</v>
      </c>
      <c r="Q18" s="121">
        <f t="shared" si="5"/>
        <v>127500</v>
      </c>
    </row>
    <row r="19" spans="2:17" s="7" customFormat="1" ht="66" customHeight="1" thickBot="1">
      <c r="B19" s="30"/>
      <c r="C19" s="27" t="s">
        <v>3</v>
      </c>
      <c r="D19" s="27">
        <v>424900</v>
      </c>
      <c r="E19" s="82" t="s">
        <v>64</v>
      </c>
      <c r="F19" s="109">
        <v>0</v>
      </c>
      <c r="G19" s="109">
        <v>0</v>
      </c>
      <c r="H19" s="109">
        <v>0</v>
      </c>
      <c r="I19" s="109">
        <f>SUM(F19:H19)</f>
        <v>0</v>
      </c>
      <c r="J19" s="60">
        <v>0</v>
      </c>
      <c r="K19" s="60">
        <v>200000</v>
      </c>
      <c r="L19" s="60">
        <v>0</v>
      </c>
      <c r="M19" s="60">
        <f t="shared" si="8"/>
        <v>200000</v>
      </c>
      <c r="N19" s="121">
        <f t="shared" si="2"/>
        <v>0</v>
      </c>
      <c r="O19" s="121">
        <f t="shared" si="3"/>
        <v>200000</v>
      </c>
      <c r="P19" s="121">
        <f t="shared" si="4"/>
        <v>0</v>
      </c>
      <c r="Q19" s="121">
        <f t="shared" si="5"/>
        <v>200000</v>
      </c>
    </row>
    <row r="20" spans="2:17" s="7" customFormat="1" ht="66" customHeight="1" thickBot="1">
      <c r="B20" s="30"/>
      <c r="C20" s="27" t="s">
        <v>70</v>
      </c>
      <c r="D20" s="27">
        <v>424900</v>
      </c>
      <c r="E20" s="82" t="s">
        <v>54</v>
      </c>
      <c r="F20" s="109">
        <v>0</v>
      </c>
      <c r="G20" s="109">
        <v>0</v>
      </c>
      <c r="H20" s="109">
        <v>0</v>
      </c>
      <c r="I20" s="109">
        <f>SUM(F20:H20)</f>
        <v>0</v>
      </c>
      <c r="J20" s="60">
        <v>0</v>
      </c>
      <c r="K20" s="60">
        <v>190000</v>
      </c>
      <c r="L20" s="60">
        <v>0</v>
      </c>
      <c r="M20" s="60">
        <f t="shared" si="8"/>
        <v>190000</v>
      </c>
      <c r="N20" s="121">
        <f t="shared" si="2"/>
        <v>0</v>
      </c>
      <c r="O20" s="121">
        <f t="shared" si="3"/>
        <v>190000</v>
      </c>
      <c r="P20" s="121">
        <f t="shared" si="4"/>
        <v>0</v>
      </c>
      <c r="Q20" s="121">
        <f t="shared" si="5"/>
        <v>190000</v>
      </c>
    </row>
    <row r="21" spans="2:17" s="7" customFormat="1" ht="66" customHeight="1" thickBot="1">
      <c r="B21" s="30"/>
      <c r="C21" s="93" t="s">
        <v>62</v>
      </c>
      <c r="D21" s="27">
        <v>424900</v>
      </c>
      <c r="E21" s="94" t="s">
        <v>63</v>
      </c>
      <c r="F21" s="120">
        <v>0</v>
      </c>
      <c r="G21" s="110">
        <v>0</v>
      </c>
      <c r="H21" s="120">
        <v>0</v>
      </c>
      <c r="I21" s="109">
        <f>SUM(F21:H21)</f>
        <v>0</v>
      </c>
      <c r="J21" s="95">
        <v>54000</v>
      </c>
      <c r="K21" s="96">
        <v>0</v>
      </c>
      <c r="L21" s="97">
        <v>0</v>
      </c>
      <c r="M21" s="60">
        <f t="shared" si="8"/>
        <v>54000</v>
      </c>
      <c r="N21" s="121">
        <f t="shared" si="2"/>
        <v>54000</v>
      </c>
      <c r="O21" s="121">
        <f t="shared" si="3"/>
        <v>0</v>
      </c>
      <c r="P21" s="121">
        <f t="shared" si="4"/>
        <v>0</v>
      </c>
      <c r="Q21" s="121">
        <f t="shared" si="5"/>
        <v>54000</v>
      </c>
    </row>
    <row r="22" spans="2:17" s="7" customFormat="1" ht="99" customHeight="1" thickBot="1">
      <c r="B22" s="30"/>
      <c r="C22" s="36">
        <v>2</v>
      </c>
      <c r="D22" s="36"/>
      <c r="E22" s="83" t="s">
        <v>66</v>
      </c>
      <c r="F22" s="111">
        <f>SUM(F25:F42)</f>
        <v>8880</v>
      </c>
      <c r="G22" s="111">
        <f>SUM(G25:G42)</f>
        <v>33977</v>
      </c>
      <c r="H22" s="111">
        <f>SUM(H25:H42)</f>
        <v>0</v>
      </c>
      <c r="I22" s="111">
        <f>SUM(I25:I40)</f>
        <v>42857</v>
      </c>
      <c r="J22" s="56">
        <f>SUM(J25:J42)</f>
        <v>1720000</v>
      </c>
      <c r="K22" s="56">
        <f>SUM(K25:K42)</f>
        <v>1855000</v>
      </c>
      <c r="L22" s="56">
        <f>SUM(L25:L42)</f>
        <v>0</v>
      </c>
      <c r="M22" s="56">
        <f>SUM(M25:M42)</f>
        <v>3575000</v>
      </c>
      <c r="N22" s="121">
        <f t="shared" si="2"/>
        <v>1728880</v>
      </c>
      <c r="O22" s="121">
        <f t="shared" si="3"/>
        <v>1888977</v>
      </c>
      <c r="P22" s="121">
        <f t="shared" si="4"/>
        <v>0</v>
      </c>
      <c r="Q22" s="121">
        <f t="shared" si="5"/>
        <v>3617857</v>
      </c>
    </row>
    <row r="23" spans="2:17" s="6" customFormat="1" ht="66" customHeight="1" hidden="1" thickBot="1" thickTop="1">
      <c r="B23" s="22">
        <v>424</v>
      </c>
      <c r="C23" s="12" t="s">
        <v>6</v>
      </c>
      <c r="D23" s="32"/>
      <c r="E23" s="84" t="s">
        <v>17</v>
      </c>
      <c r="F23" s="112"/>
      <c r="G23" s="112"/>
      <c r="H23" s="112"/>
      <c r="I23" s="112"/>
      <c r="J23" s="55"/>
      <c r="K23" s="55"/>
      <c r="L23" s="55"/>
      <c r="M23" s="55"/>
      <c r="N23" s="121">
        <f t="shared" si="2"/>
        <v>0</v>
      </c>
      <c r="O23" s="121">
        <f t="shared" si="3"/>
        <v>0</v>
      </c>
      <c r="P23" s="121">
        <f t="shared" si="4"/>
        <v>0</v>
      </c>
      <c r="Q23" s="121">
        <f t="shared" si="5"/>
        <v>0</v>
      </c>
    </row>
    <row r="24" spans="2:17" s="6" customFormat="1" ht="48.75" customHeight="1" hidden="1" thickBot="1" thickTop="1">
      <c r="B24" s="22">
        <v>424</v>
      </c>
      <c r="C24" s="18" t="s">
        <v>8</v>
      </c>
      <c r="D24" s="34"/>
      <c r="E24" s="78" t="s">
        <v>11</v>
      </c>
      <c r="F24" s="106"/>
      <c r="G24" s="106"/>
      <c r="H24" s="106"/>
      <c r="I24" s="106"/>
      <c r="J24" s="59"/>
      <c r="K24" s="59"/>
      <c r="L24" s="59"/>
      <c r="M24" s="55"/>
      <c r="N24" s="121">
        <f t="shared" si="2"/>
        <v>0</v>
      </c>
      <c r="O24" s="121">
        <f t="shared" si="3"/>
        <v>0</v>
      </c>
      <c r="P24" s="121">
        <f t="shared" si="4"/>
        <v>0</v>
      </c>
      <c r="Q24" s="121">
        <f t="shared" si="5"/>
        <v>0</v>
      </c>
    </row>
    <row r="25" spans="2:17" s="6" customFormat="1" ht="48.75" customHeight="1" thickBot="1">
      <c r="B25" s="30"/>
      <c r="C25" s="27" t="s">
        <v>6</v>
      </c>
      <c r="D25" s="32">
        <v>424900</v>
      </c>
      <c r="E25" s="85" t="s">
        <v>68</v>
      </c>
      <c r="F25" s="113">
        <v>0</v>
      </c>
      <c r="G25" s="113">
        <v>33977</v>
      </c>
      <c r="H25" s="113">
        <v>0</v>
      </c>
      <c r="I25" s="113">
        <f>SUM(F25:H25)</f>
        <v>33977</v>
      </c>
      <c r="J25" s="61">
        <v>80000</v>
      </c>
      <c r="K25" s="61">
        <v>500000</v>
      </c>
      <c r="L25" s="61">
        <v>0</v>
      </c>
      <c r="M25" s="59">
        <f>SUM(J25:L25)</f>
        <v>580000</v>
      </c>
      <c r="N25" s="121">
        <f t="shared" si="2"/>
        <v>80000</v>
      </c>
      <c r="O25" s="121">
        <f t="shared" si="3"/>
        <v>533977</v>
      </c>
      <c r="P25" s="121">
        <f t="shared" si="4"/>
        <v>0</v>
      </c>
      <c r="Q25" s="121">
        <f t="shared" si="5"/>
        <v>613977</v>
      </c>
    </row>
    <row r="26" spans="2:17" s="6" customFormat="1" ht="63.75" customHeight="1" thickBot="1">
      <c r="B26" s="30"/>
      <c r="C26" s="27" t="s">
        <v>8</v>
      </c>
      <c r="D26" s="27">
        <v>424500</v>
      </c>
      <c r="E26" s="82" t="s">
        <v>55</v>
      </c>
      <c r="F26" s="109">
        <v>0</v>
      </c>
      <c r="G26" s="109">
        <v>0</v>
      </c>
      <c r="H26" s="113">
        <v>0</v>
      </c>
      <c r="I26" s="113">
        <f aca="true" t="shared" si="9" ref="I26:I42">SUM(F26:H26)</f>
        <v>0</v>
      </c>
      <c r="J26" s="60">
        <v>50000</v>
      </c>
      <c r="K26" s="60">
        <v>0</v>
      </c>
      <c r="L26" s="60">
        <v>0</v>
      </c>
      <c r="M26" s="60">
        <f aca="true" t="shared" si="10" ref="M26:M42">SUM(J26:L26)</f>
        <v>50000</v>
      </c>
      <c r="N26" s="121">
        <f t="shared" si="2"/>
        <v>50000</v>
      </c>
      <c r="O26" s="121">
        <f t="shared" si="3"/>
        <v>0</v>
      </c>
      <c r="P26" s="121">
        <f t="shared" si="4"/>
        <v>0</v>
      </c>
      <c r="Q26" s="121">
        <f t="shared" si="5"/>
        <v>50000</v>
      </c>
    </row>
    <row r="27" spans="2:17" s="6" customFormat="1" ht="48.75" customHeight="1" thickBot="1">
      <c r="B27" s="30"/>
      <c r="C27" s="49" t="s">
        <v>36</v>
      </c>
      <c r="D27" s="49">
        <v>421600</v>
      </c>
      <c r="E27" s="86" t="s">
        <v>46</v>
      </c>
      <c r="F27" s="122">
        <v>0</v>
      </c>
      <c r="G27" s="109">
        <v>0</v>
      </c>
      <c r="H27" s="113">
        <v>0</v>
      </c>
      <c r="I27" s="113">
        <f t="shared" si="9"/>
        <v>0</v>
      </c>
      <c r="J27" s="61">
        <v>0</v>
      </c>
      <c r="K27" s="60">
        <v>70000</v>
      </c>
      <c r="L27" s="60">
        <v>0</v>
      </c>
      <c r="M27" s="60">
        <f t="shared" si="10"/>
        <v>70000</v>
      </c>
      <c r="N27" s="121">
        <f t="shared" si="2"/>
        <v>0</v>
      </c>
      <c r="O27" s="121">
        <f t="shared" si="3"/>
        <v>70000</v>
      </c>
      <c r="P27" s="121">
        <f t="shared" si="4"/>
        <v>0</v>
      </c>
      <c r="Q27" s="121">
        <f t="shared" si="5"/>
        <v>70000</v>
      </c>
    </row>
    <row r="28" spans="2:17" s="6" customFormat="1" ht="48.75" customHeight="1" thickBot="1">
      <c r="B28" s="30"/>
      <c r="C28" s="49" t="s">
        <v>37</v>
      </c>
      <c r="D28" s="49">
        <v>513100</v>
      </c>
      <c r="E28" s="87" t="s">
        <v>56</v>
      </c>
      <c r="F28" s="114">
        <v>0</v>
      </c>
      <c r="G28" s="109">
        <v>0</v>
      </c>
      <c r="H28" s="113">
        <v>0</v>
      </c>
      <c r="I28" s="113">
        <f t="shared" si="9"/>
        <v>0</v>
      </c>
      <c r="J28" s="60">
        <v>30000</v>
      </c>
      <c r="K28" s="60">
        <v>0</v>
      </c>
      <c r="L28" s="60">
        <v>0</v>
      </c>
      <c r="M28" s="60">
        <f t="shared" si="10"/>
        <v>30000</v>
      </c>
      <c r="N28" s="121">
        <f t="shared" si="2"/>
        <v>30000</v>
      </c>
      <c r="O28" s="121">
        <f t="shared" si="3"/>
        <v>0</v>
      </c>
      <c r="P28" s="121">
        <f t="shared" si="4"/>
        <v>0</v>
      </c>
      <c r="Q28" s="121">
        <f t="shared" si="5"/>
        <v>30000</v>
      </c>
    </row>
    <row r="29" spans="2:17" s="6" customFormat="1" ht="48.75" customHeight="1" thickBot="1">
      <c r="B29" s="30"/>
      <c r="C29" s="49" t="s">
        <v>44</v>
      </c>
      <c r="D29" s="49">
        <v>426900</v>
      </c>
      <c r="E29" s="87" t="s">
        <v>57</v>
      </c>
      <c r="F29" s="114">
        <v>0</v>
      </c>
      <c r="G29" s="109">
        <v>0</v>
      </c>
      <c r="H29" s="113">
        <v>0</v>
      </c>
      <c r="I29" s="113">
        <f t="shared" si="9"/>
        <v>0</v>
      </c>
      <c r="J29" s="60">
        <v>0</v>
      </c>
      <c r="K29" s="60">
        <v>20000</v>
      </c>
      <c r="L29" s="60">
        <v>0</v>
      </c>
      <c r="M29" s="62">
        <f t="shared" si="10"/>
        <v>20000</v>
      </c>
      <c r="N29" s="121">
        <f t="shared" si="2"/>
        <v>0</v>
      </c>
      <c r="O29" s="121">
        <f t="shared" si="3"/>
        <v>20000</v>
      </c>
      <c r="P29" s="121">
        <f t="shared" si="4"/>
        <v>0</v>
      </c>
      <c r="Q29" s="121">
        <f t="shared" si="5"/>
        <v>20000</v>
      </c>
    </row>
    <row r="30" spans="2:17" s="6" customFormat="1" ht="48.75" customHeight="1" thickBot="1">
      <c r="B30" s="30"/>
      <c r="C30" s="49" t="s">
        <v>45</v>
      </c>
      <c r="D30" s="49">
        <v>424500</v>
      </c>
      <c r="E30" s="87" t="s">
        <v>58</v>
      </c>
      <c r="F30" s="114">
        <v>0</v>
      </c>
      <c r="G30" s="109">
        <v>0</v>
      </c>
      <c r="H30" s="113">
        <v>0</v>
      </c>
      <c r="I30" s="113">
        <f t="shared" si="9"/>
        <v>0</v>
      </c>
      <c r="J30" s="60">
        <v>100000</v>
      </c>
      <c r="K30" s="60">
        <v>0</v>
      </c>
      <c r="L30" s="60">
        <v>0</v>
      </c>
      <c r="M30" s="60">
        <f t="shared" si="10"/>
        <v>100000</v>
      </c>
      <c r="N30" s="121">
        <f t="shared" si="2"/>
        <v>100000</v>
      </c>
      <c r="O30" s="121">
        <f t="shared" si="3"/>
        <v>0</v>
      </c>
      <c r="P30" s="121">
        <f t="shared" si="4"/>
        <v>0</v>
      </c>
      <c r="Q30" s="121">
        <f t="shared" si="5"/>
        <v>100000</v>
      </c>
    </row>
    <row r="31" spans="2:17" s="8" customFormat="1" ht="75.75" customHeight="1" hidden="1">
      <c r="B31" s="24">
        <v>424</v>
      </c>
      <c r="C31" s="14" t="s">
        <v>9</v>
      </c>
      <c r="D31" s="37"/>
      <c r="E31" s="88" t="s">
        <v>31</v>
      </c>
      <c r="F31" s="115"/>
      <c r="G31" s="109">
        <v>0</v>
      </c>
      <c r="H31" s="113">
        <v>0</v>
      </c>
      <c r="I31" s="113">
        <f t="shared" si="9"/>
        <v>0</v>
      </c>
      <c r="J31" s="64"/>
      <c r="K31" s="62">
        <v>0</v>
      </c>
      <c r="L31" s="60">
        <v>0</v>
      </c>
      <c r="M31" s="62">
        <f t="shared" si="10"/>
        <v>0</v>
      </c>
      <c r="N31" s="121">
        <f t="shared" si="2"/>
        <v>0</v>
      </c>
      <c r="O31" s="121">
        <f t="shared" si="3"/>
        <v>0</v>
      </c>
      <c r="P31" s="121">
        <f t="shared" si="4"/>
        <v>0</v>
      </c>
      <c r="Q31" s="121">
        <f t="shared" si="5"/>
        <v>0</v>
      </c>
    </row>
    <row r="32" spans="2:17" s="8" customFormat="1" ht="75.75" customHeight="1" hidden="1" thickBot="1">
      <c r="B32" s="24">
        <v>423</v>
      </c>
      <c r="C32" s="15" t="s">
        <v>14</v>
      </c>
      <c r="D32" s="38"/>
      <c r="E32" s="89" t="s">
        <v>32</v>
      </c>
      <c r="F32" s="116"/>
      <c r="G32" s="109">
        <v>0</v>
      </c>
      <c r="H32" s="113">
        <v>0</v>
      </c>
      <c r="I32" s="113">
        <f t="shared" si="9"/>
        <v>0</v>
      </c>
      <c r="J32" s="65"/>
      <c r="K32" s="62">
        <v>0</v>
      </c>
      <c r="L32" s="60">
        <v>0</v>
      </c>
      <c r="M32" s="59">
        <f t="shared" si="10"/>
        <v>0</v>
      </c>
      <c r="N32" s="121">
        <f t="shared" si="2"/>
        <v>0</v>
      </c>
      <c r="O32" s="121">
        <f t="shared" si="3"/>
        <v>0</v>
      </c>
      <c r="P32" s="121">
        <f t="shared" si="4"/>
        <v>0</v>
      </c>
      <c r="Q32" s="121">
        <f t="shared" si="5"/>
        <v>0</v>
      </c>
    </row>
    <row r="33" spans="2:17" s="10" customFormat="1" ht="38.25" customHeight="1" hidden="1" thickBot="1" thickTop="1">
      <c r="B33" s="23">
        <v>424</v>
      </c>
      <c r="C33" s="14" t="s">
        <v>18</v>
      </c>
      <c r="D33" s="37"/>
      <c r="E33" s="88" t="s">
        <v>10</v>
      </c>
      <c r="F33" s="115"/>
      <c r="G33" s="109">
        <v>0</v>
      </c>
      <c r="H33" s="113">
        <v>0</v>
      </c>
      <c r="I33" s="113">
        <f t="shared" si="9"/>
        <v>0</v>
      </c>
      <c r="J33" s="55"/>
      <c r="K33" s="62">
        <v>0</v>
      </c>
      <c r="L33" s="60">
        <v>0</v>
      </c>
      <c r="M33" s="59">
        <f t="shared" si="10"/>
        <v>0</v>
      </c>
      <c r="N33" s="121">
        <f t="shared" si="2"/>
        <v>0</v>
      </c>
      <c r="O33" s="121">
        <f t="shared" si="3"/>
        <v>0</v>
      </c>
      <c r="P33" s="121">
        <f t="shared" si="4"/>
        <v>0</v>
      </c>
      <c r="Q33" s="121">
        <f t="shared" si="5"/>
        <v>0</v>
      </c>
    </row>
    <row r="34" spans="2:17" s="10" customFormat="1" ht="58.5" customHeight="1" hidden="1" thickBot="1" thickTop="1">
      <c r="B34" s="23">
        <v>423</v>
      </c>
      <c r="C34" s="16" t="s">
        <v>21</v>
      </c>
      <c r="D34" s="39"/>
      <c r="E34" s="90" t="s">
        <v>4</v>
      </c>
      <c r="F34" s="117"/>
      <c r="G34" s="109">
        <v>0</v>
      </c>
      <c r="H34" s="113">
        <v>0</v>
      </c>
      <c r="I34" s="113">
        <f t="shared" si="9"/>
        <v>0</v>
      </c>
      <c r="J34" s="55"/>
      <c r="K34" s="62">
        <v>0</v>
      </c>
      <c r="L34" s="60">
        <v>0</v>
      </c>
      <c r="M34" s="59">
        <f t="shared" si="10"/>
        <v>0</v>
      </c>
      <c r="N34" s="121">
        <f t="shared" si="2"/>
        <v>0</v>
      </c>
      <c r="O34" s="121">
        <f t="shared" si="3"/>
        <v>0</v>
      </c>
      <c r="P34" s="121">
        <f t="shared" si="4"/>
        <v>0</v>
      </c>
      <c r="Q34" s="121">
        <f t="shared" si="5"/>
        <v>0</v>
      </c>
    </row>
    <row r="35" spans="2:17" s="10" customFormat="1" ht="58.5" customHeight="1" hidden="1" thickTop="1">
      <c r="B35" s="23">
        <v>423</v>
      </c>
      <c r="C35" s="15" t="s">
        <v>22</v>
      </c>
      <c r="D35" s="38"/>
      <c r="E35" s="89" t="s">
        <v>19</v>
      </c>
      <c r="F35" s="116"/>
      <c r="G35" s="109">
        <v>0</v>
      </c>
      <c r="H35" s="113">
        <v>0</v>
      </c>
      <c r="I35" s="113">
        <f t="shared" si="9"/>
        <v>0</v>
      </c>
      <c r="J35" s="55"/>
      <c r="K35" s="62">
        <v>0</v>
      </c>
      <c r="L35" s="60">
        <v>0</v>
      </c>
      <c r="M35" s="59">
        <f t="shared" si="10"/>
        <v>0</v>
      </c>
      <c r="N35" s="121">
        <f t="shared" si="2"/>
        <v>0</v>
      </c>
      <c r="O35" s="121">
        <f t="shared" si="3"/>
        <v>0</v>
      </c>
      <c r="P35" s="121">
        <f t="shared" si="4"/>
        <v>0</v>
      </c>
      <c r="Q35" s="121">
        <f t="shared" si="5"/>
        <v>0</v>
      </c>
    </row>
    <row r="36" spans="2:17" s="10" customFormat="1" ht="60.75" customHeight="1" hidden="1" thickBot="1">
      <c r="B36" s="24">
        <v>425</v>
      </c>
      <c r="C36" s="17" t="s">
        <v>15</v>
      </c>
      <c r="D36" s="40"/>
      <c r="E36" s="91" t="s">
        <v>25</v>
      </c>
      <c r="F36" s="118"/>
      <c r="G36" s="109">
        <v>0</v>
      </c>
      <c r="H36" s="113">
        <v>0</v>
      </c>
      <c r="I36" s="113">
        <f t="shared" si="9"/>
        <v>0</v>
      </c>
      <c r="J36" s="59"/>
      <c r="K36" s="62">
        <v>0</v>
      </c>
      <c r="L36" s="60">
        <v>0</v>
      </c>
      <c r="M36" s="59">
        <f t="shared" si="10"/>
        <v>0</v>
      </c>
      <c r="N36" s="121">
        <f t="shared" si="2"/>
        <v>0</v>
      </c>
      <c r="O36" s="121">
        <f t="shared" si="3"/>
        <v>0</v>
      </c>
      <c r="P36" s="121">
        <f t="shared" si="4"/>
        <v>0</v>
      </c>
      <c r="Q36" s="121">
        <f t="shared" si="5"/>
        <v>0</v>
      </c>
    </row>
    <row r="37" spans="2:17" s="10" customFormat="1" ht="60.75" customHeight="1" thickBot="1">
      <c r="B37" s="50"/>
      <c r="C37" s="32" t="s">
        <v>48</v>
      </c>
      <c r="D37" s="32">
        <v>426900</v>
      </c>
      <c r="E37" s="84" t="s">
        <v>59</v>
      </c>
      <c r="F37" s="112">
        <v>8880</v>
      </c>
      <c r="G37" s="109">
        <v>0</v>
      </c>
      <c r="H37" s="113">
        <v>0</v>
      </c>
      <c r="I37" s="113">
        <f t="shared" si="9"/>
        <v>8880</v>
      </c>
      <c r="J37" s="62">
        <v>0</v>
      </c>
      <c r="K37" s="62">
        <v>0</v>
      </c>
      <c r="L37" s="62">
        <v>0</v>
      </c>
      <c r="M37" s="60">
        <f t="shared" si="10"/>
        <v>0</v>
      </c>
      <c r="N37" s="121">
        <f t="shared" si="2"/>
        <v>8880</v>
      </c>
      <c r="O37" s="121">
        <f t="shared" si="3"/>
        <v>0</v>
      </c>
      <c r="P37" s="121">
        <f t="shared" si="4"/>
        <v>0</v>
      </c>
      <c r="Q37" s="121">
        <f t="shared" si="5"/>
        <v>8880</v>
      </c>
    </row>
    <row r="38" spans="2:17" s="10" customFormat="1" ht="54" customHeight="1" thickBot="1">
      <c r="B38" s="50"/>
      <c r="C38" s="27" t="s">
        <v>65</v>
      </c>
      <c r="D38" s="99">
        <v>424900</v>
      </c>
      <c r="E38" s="82" t="s">
        <v>75</v>
      </c>
      <c r="F38" s="109">
        <v>0</v>
      </c>
      <c r="G38" s="109">
        <v>0</v>
      </c>
      <c r="H38" s="113">
        <v>0</v>
      </c>
      <c r="I38" s="113">
        <f t="shared" si="9"/>
        <v>0</v>
      </c>
      <c r="J38" s="60">
        <v>10000</v>
      </c>
      <c r="K38" s="60">
        <v>80000</v>
      </c>
      <c r="L38" s="60">
        <v>0</v>
      </c>
      <c r="M38" s="60">
        <f t="shared" si="10"/>
        <v>90000</v>
      </c>
      <c r="N38" s="121">
        <f t="shared" si="2"/>
        <v>10000</v>
      </c>
      <c r="O38" s="121">
        <f t="shared" si="3"/>
        <v>80000</v>
      </c>
      <c r="P38" s="121">
        <f t="shared" si="4"/>
        <v>0</v>
      </c>
      <c r="Q38" s="121">
        <f t="shared" si="5"/>
        <v>90000</v>
      </c>
    </row>
    <row r="39" spans="2:17" s="10" customFormat="1" ht="51" customHeight="1" thickBot="1">
      <c r="B39" s="50"/>
      <c r="C39" s="27" t="s">
        <v>71</v>
      </c>
      <c r="D39" s="27">
        <v>424900</v>
      </c>
      <c r="E39" s="82" t="s">
        <v>67</v>
      </c>
      <c r="F39" s="109">
        <v>0</v>
      </c>
      <c r="G39" s="109">
        <v>0</v>
      </c>
      <c r="H39" s="113">
        <v>0</v>
      </c>
      <c r="I39" s="113">
        <f t="shared" si="9"/>
        <v>0</v>
      </c>
      <c r="J39" s="60">
        <v>0</v>
      </c>
      <c r="K39" s="60">
        <v>30000</v>
      </c>
      <c r="L39" s="101">
        <v>0</v>
      </c>
      <c r="M39" s="60">
        <f t="shared" si="10"/>
        <v>30000</v>
      </c>
      <c r="N39" s="121">
        <f t="shared" si="2"/>
        <v>0</v>
      </c>
      <c r="O39" s="121">
        <f t="shared" si="3"/>
        <v>30000</v>
      </c>
      <c r="P39" s="121">
        <f t="shared" si="4"/>
        <v>0</v>
      </c>
      <c r="Q39" s="121">
        <f t="shared" si="5"/>
        <v>30000</v>
      </c>
    </row>
    <row r="40" spans="2:18" s="10" customFormat="1" ht="53.25" customHeight="1" thickBot="1">
      <c r="B40" s="50" t="s">
        <v>48</v>
      </c>
      <c r="C40" s="27" t="s">
        <v>72</v>
      </c>
      <c r="D40" s="27">
        <v>513100</v>
      </c>
      <c r="E40" s="82" t="s">
        <v>73</v>
      </c>
      <c r="F40" s="109">
        <v>0</v>
      </c>
      <c r="G40" s="109">
        <v>0</v>
      </c>
      <c r="H40" s="113">
        <v>0</v>
      </c>
      <c r="I40" s="113">
        <f t="shared" si="9"/>
        <v>0</v>
      </c>
      <c r="J40" s="60">
        <v>950000</v>
      </c>
      <c r="K40" s="60">
        <v>1155000</v>
      </c>
      <c r="L40" s="101">
        <v>0</v>
      </c>
      <c r="M40" s="60">
        <f t="shared" si="10"/>
        <v>2105000</v>
      </c>
      <c r="N40" s="121">
        <f t="shared" si="2"/>
        <v>950000</v>
      </c>
      <c r="O40" s="121">
        <f t="shared" si="3"/>
        <v>1155000</v>
      </c>
      <c r="P40" s="121">
        <f t="shared" si="4"/>
        <v>0</v>
      </c>
      <c r="Q40" s="121">
        <f t="shared" si="5"/>
        <v>2105000</v>
      </c>
      <c r="R40" s="98"/>
    </row>
    <row r="41" spans="2:18" s="10" customFormat="1" ht="53.25" customHeight="1" thickBot="1">
      <c r="B41" s="100"/>
      <c r="C41" s="27">
        <v>3</v>
      </c>
      <c r="D41" s="27">
        <v>424900</v>
      </c>
      <c r="E41" s="82" t="s">
        <v>74</v>
      </c>
      <c r="F41" s="109">
        <v>0</v>
      </c>
      <c r="G41" s="109">
        <v>0</v>
      </c>
      <c r="H41" s="113">
        <v>0</v>
      </c>
      <c r="I41" s="113">
        <f t="shared" si="9"/>
        <v>0</v>
      </c>
      <c r="J41" s="60">
        <v>100000</v>
      </c>
      <c r="K41" s="60">
        <v>0</v>
      </c>
      <c r="L41" s="101">
        <v>0</v>
      </c>
      <c r="M41" s="60">
        <f t="shared" si="10"/>
        <v>100000</v>
      </c>
      <c r="N41" s="121">
        <f t="shared" si="2"/>
        <v>100000</v>
      </c>
      <c r="O41" s="121">
        <f t="shared" si="3"/>
        <v>0</v>
      </c>
      <c r="P41" s="121">
        <f t="shared" si="4"/>
        <v>0</v>
      </c>
      <c r="Q41" s="121">
        <f t="shared" si="5"/>
        <v>100000</v>
      </c>
      <c r="R41" s="98"/>
    </row>
    <row r="42" spans="2:18" s="10" customFormat="1" ht="99" customHeight="1" thickBot="1">
      <c r="B42" s="100"/>
      <c r="C42" s="27">
        <v>4</v>
      </c>
      <c r="D42" s="27">
        <v>511400</v>
      </c>
      <c r="E42" s="82" t="s">
        <v>88</v>
      </c>
      <c r="F42" s="109">
        <v>0</v>
      </c>
      <c r="G42" s="109">
        <v>0</v>
      </c>
      <c r="H42" s="113">
        <v>0</v>
      </c>
      <c r="I42" s="113">
        <f t="shared" si="9"/>
        <v>0</v>
      </c>
      <c r="J42" s="60">
        <v>400000</v>
      </c>
      <c r="K42" s="60">
        <v>0</v>
      </c>
      <c r="L42" s="101">
        <v>0</v>
      </c>
      <c r="M42" s="60">
        <f t="shared" si="10"/>
        <v>400000</v>
      </c>
      <c r="N42" s="121">
        <f t="shared" si="2"/>
        <v>400000</v>
      </c>
      <c r="O42" s="121">
        <f t="shared" si="3"/>
        <v>0</v>
      </c>
      <c r="P42" s="121">
        <f t="shared" si="4"/>
        <v>0</v>
      </c>
      <c r="Q42" s="121">
        <f t="shared" si="5"/>
        <v>400000</v>
      </c>
      <c r="R42" s="98"/>
    </row>
    <row r="43" spans="2:17" s="10" customFormat="1" ht="75.75" customHeight="1" thickBot="1">
      <c r="B43" s="31"/>
      <c r="C43" s="42" t="s">
        <v>1</v>
      </c>
      <c r="D43" s="42"/>
      <c r="E43" s="92" t="s">
        <v>40</v>
      </c>
      <c r="F43" s="58">
        <f>SUM(F44)</f>
        <v>0</v>
      </c>
      <c r="G43" s="58">
        <f>SUM(G44)</f>
        <v>0</v>
      </c>
      <c r="H43" s="58">
        <f>SUM(H44)</f>
        <v>0</v>
      </c>
      <c r="I43" s="58">
        <f>SUM(F43:H43)</f>
        <v>0</v>
      </c>
      <c r="J43" s="66">
        <f>SUM(J44)</f>
        <v>10400000</v>
      </c>
      <c r="K43" s="66">
        <f>SUM(K44)</f>
        <v>0</v>
      </c>
      <c r="L43" s="66">
        <f>SUM(L44)</f>
        <v>1000000</v>
      </c>
      <c r="M43" s="66">
        <f>SUM(M44)</f>
        <v>11400000</v>
      </c>
      <c r="N43" s="53">
        <f t="shared" si="2"/>
        <v>10400000</v>
      </c>
      <c r="O43" s="53">
        <f t="shared" si="3"/>
        <v>0</v>
      </c>
      <c r="P43" s="53">
        <f t="shared" si="4"/>
        <v>1000000</v>
      </c>
      <c r="Q43" s="53">
        <f t="shared" si="5"/>
        <v>11400000</v>
      </c>
    </row>
    <row r="44" spans="2:17" s="10" customFormat="1" ht="75.75" customHeight="1" thickBot="1">
      <c r="B44" s="31"/>
      <c r="C44" s="28">
        <v>1</v>
      </c>
      <c r="D44" s="2"/>
      <c r="E44" s="79" t="s">
        <v>42</v>
      </c>
      <c r="F44" s="56">
        <f aca="true" t="shared" si="11" ref="F44:M44">SUM(F45:F47)</f>
        <v>0</v>
      </c>
      <c r="G44" s="56">
        <f t="shared" si="11"/>
        <v>0</v>
      </c>
      <c r="H44" s="56">
        <f t="shared" si="11"/>
        <v>0</v>
      </c>
      <c r="I44" s="56">
        <f t="shared" si="11"/>
        <v>0</v>
      </c>
      <c r="J44" s="54">
        <f t="shared" si="11"/>
        <v>10400000</v>
      </c>
      <c r="K44" s="54">
        <f t="shared" si="11"/>
        <v>0</v>
      </c>
      <c r="L44" s="54">
        <f t="shared" si="11"/>
        <v>1000000</v>
      </c>
      <c r="M44" s="54">
        <f t="shared" si="11"/>
        <v>11400000</v>
      </c>
      <c r="N44" s="121">
        <f t="shared" si="2"/>
        <v>10400000</v>
      </c>
      <c r="O44" s="121">
        <f t="shared" si="3"/>
        <v>0</v>
      </c>
      <c r="P44" s="121">
        <f t="shared" si="4"/>
        <v>1000000</v>
      </c>
      <c r="Q44" s="121">
        <f t="shared" si="5"/>
        <v>11400000</v>
      </c>
    </row>
    <row r="45" spans="2:17" s="10" customFormat="1" ht="75.75" customHeight="1" thickBot="1">
      <c r="B45" s="31"/>
      <c r="C45" s="27" t="s">
        <v>5</v>
      </c>
      <c r="D45" s="27">
        <v>424900</v>
      </c>
      <c r="E45" s="82" t="s">
        <v>60</v>
      </c>
      <c r="F45" s="109">
        <v>0</v>
      </c>
      <c r="G45" s="109">
        <v>0</v>
      </c>
      <c r="H45" s="109">
        <v>0</v>
      </c>
      <c r="I45" s="56">
        <f>SUM(F45:H45)</f>
        <v>0</v>
      </c>
      <c r="J45" s="55">
        <v>4260000</v>
      </c>
      <c r="K45" s="55">
        <v>0</v>
      </c>
      <c r="L45" s="55">
        <v>1000000</v>
      </c>
      <c r="M45" s="55">
        <f>SUM(J45:L45)</f>
        <v>5260000</v>
      </c>
      <c r="N45" s="121">
        <f t="shared" si="2"/>
        <v>4260000</v>
      </c>
      <c r="O45" s="121">
        <f t="shared" si="3"/>
        <v>0</v>
      </c>
      <c r="P45" s="121">
        <f t="shared" si="4"/>
        <v>1000000</v>
      </c>
      <c r="Q45" s="121">
        <f t="shared" si="5"/>
        <v>5260000</v>
      </c>
    </row>
    <row r="46" spans="2:17" s="10" customFormat="1" ht="75.75" customHeight="1" thickBot="1">
      <c r="B46" s="31"/>
      <c r="C46" s="27" t="s">
        <v>3</v>
      </c>
      <c r="D46" s="27">
        <v>423500</v>
      </c>
      <c r="E46" s="82" t="s">
        <v>61</v>
      </c>
      <c r="F46" s="109">
        <v>0</v>
      </c>
      <c r="G46" s="109">
        <v>0</v>
      </c>
      <c r="H46" s="109">
        <v>0</v>
      </c>
      <c r="I46" s="56">
        <f>SUM(F46:H46)</f>
        <v>0</v>
      </c>
      <c r="J46" s="55">
        <v>400000</v>
      </c>
      <c r="K46" s="55">
        <v>0</v>
      </c>
      <c r="L46" s="55">
        <v>0</v>
      </c>
      <c r="M46" s="55">
        <f>SUM(J46:L46)</f>
        <v>400000</v>
      </c>
      <c r="N46" s="121">
        <f t="shared" si="2"/>
        <v>400000</v>
      </c>
      <c r="O46" s="121">
        <f t="shared" si="3"/>
        <v>0</v>
      </c>
      <c r="P46" s="121">
        <f t="shared" si="4"/>
        <v>0</v>
      </c>
      <c r="Q46" s="121">
        <f t="shared" si="5"/>
        <v>400000</v>
      </c>
    </row>
    <row r="47" spans="2:17" s="10" customFormat="1" ht="75.75" customHeight="1" thickBot="1">
      <c r="B47" s="31"/>
      <c r="C47" s="27" t="s">
        <v>70</v>
      </c>
      <c r="D47" s="27">
        <v>424900</v>
      </c>
      <c r="E47" s="82" t="s">
        <v>41</v>
      </c>
      <c r="F47" s="112">
        <v>0</v>
      </c>
      <c r="G47" s="109">
        <v>0</v>
      </c>
      <c r="H47" s="109">
        <v>0</v>
      </c>
      <c r="I47" s="56">
        <f>SUM(F47:H47)</f>
        <v>0</v>
      </c>
      <c r="J47" s="55">
        <v>5740000</v>
      </c>
      <c r="K47" s="55">
        <v>0</v>
      </c>
      <c r="L47" s="55">
        <v>0</v>
      </c>
      <c r="M47" s="55">
        <f>SUM(J47:L47)</f>
        <v>5740000</v>
      </c>
      <c r="N47" s="121">
        <f t="shared" si="2"/>
        <v>5740000</v>
      </c>
      <c r="O47" s="121">
        <f t="shared" si="3"/>
        <v>0</v>
      </c>
      <c r="P47" s="121">
        <f t="shared" si="4"/>
        <v>0</v>
      </c>
      <c r="Q47" s="121">
        <f t="shared" si="5"/>
        <v>5740000</v>
      </c>
    </row>
    <row r="48" spans="2:17" ht="58.5" customHeight="1" thickBot="1">
      <c r="B48" s="25"/>
      <c r="C48" s="45"/>
      <c r="D48" s="45"/>
      <c r="E48" s="75" t="s">
        <v>83</v>
      </c>
      <c r="F48" s="53">
        <f>SUM(F5+F10+F43)</f>
        <v>8880</v>
      </c>
      <c r="G48" s="53">
        <f>SUM(G5+G10+G43)</f>
        <v>33977</v>
      </c>
      <c r="H48" s="53">
        <f>SUM(H5+H10+H43)</f>
        <v>0</v>
      </c>
      <c r="I48" s="53">
        <f>SUM(I5+I10+I43)</f>
        <v>42857</v>
      </c>
      <c r="J48" s="53">
        <f>SUM(J5+J10+J43)</f>
        <v>14174000</v>
      </c>
      <c r="K48" s="53">
        <f>SUM(K5+K10+K43)</f>
        <v>2372500</v>
      </c>
      <c r="L48" s="53">
        <f>SUM(L5+L10+L43)</f>
        <v>1000000</v>
      </c>
      <c r="M48" s="53">
        <f>SUM(M5+M10+M43)</f>
        <v>17546500</v>
      </c>
      <c r="N48" s="53">
        <f>SUM(N5+N10+N43)</f>
        <v>14182880</v>
      </c>
      <c r="O48" s="53">
        <f>SUM(O5+O10+O43)</f>
        <v>2406477</v>
      </c>
      <c r="P48" s="53">
        <f>SUM(P5+P10+P43)</f>
        <v>1000000</v>
      </c>
      <c r="Q48" s="53">
        <f>SUM(Q5+Q10+Q43)</f>
        <v>17589357</v>
      </c>
    </row>
    <row r="131" spans="3:17" s="70" customFormat="1" ht="15">
      <c r="C131" s="51"/>
      <c r="D131" s="51"/>
      <c r="E131" s="68"/>
      <c r="F131" s="119"/>
      <c r="G131" s="119"/>
      <c r="H131" s="119"/>
      <c r="I131" s="119"/>
      <c r="J131" s="69"/>
      <c r="K131" s="69"/>
      <c r="L131" s="69"/>
      <c r="M131" s="69"/>
      <c r="N131" s="69"/>
      <c r="O131" s="69"/>
      <c r="P131" s="69"/>
      <c r="Q131" s="69"/>
    </row>
    <row r="132" spans="3:17" s="70" customFormat="1" ht="15">
      <c r="C132" s="51"/>
      <c r="D132" s="51"/>
      <c r="E132" s="68"/>
      <c r="F132" s="119"/>
      <c r="G132" s="119"/>
      <c r="H132" s="119"/>
      <c r="I132" s="119"/>
      <c r="J132" s="69"/>
      <c r="K132" s="69"/>
      <c r="L132" s="69"/>
      <c r="M132" s="69"/>
      <c r="N132" s="69"/>
      <c r="O132" s="69"/>
      <c r="P132" s="69"/>
      <c r="Q132" s="69"/>
    </row>
    <row r="133" spans="3:17" s="70" customFormat="1" ht="15">
      <c r="C133" s="51"/>
      <c r="D133" s="51"/>
      <c r="E133" s="68"/>
      <c r="F133" s="119"/>
      <c r="G133" s="119"/>
      <c r="H133" s="119"/>
      <c r="I133" s="119"/>
      <c r="J133" s="69"/>
      <c r="K133" s="69"/>
      <c r="L133" s="69"/>
      <c r="M133" s="69"/>
      <c r="N133" s="69"/>
      <c r="O133" s="69"/>
      <c r="P133" s="69"/>
      <c r="Q133" s="69"/>
    </row>
    <row r="134" spans="3:17" s="70" customFormat="1" ht="15">
      <c r="C134" s="51"/>
      <c r="D134" s="51"/>
      <c r="E134" s="68"/>
      <c r="F134" s="119"/>
      <c r="G134" s="119"/>
      <c r="H134" s="119"/>
      <c r="I134" s="119"/>
      <c r="J134" s="69"/>
      <c r="K134" s="69"/>
      <c r="L134" s="69"/>
      <c r="M134" s="69"/>
      <c r="N134" s="69"/>
      <c r="O134" s="69"/>
      <c r="P134" s="69"/>
      <c r="Q134" s="69"/>
    </row>
    <row r="135" spans="3:17" s="70" customFormat="1" ht="15">
      <c r="C135" s="51"/>
      <c r="D135" s="51"/>
      <c r="E135" s="68"/>
      <c r="F135" s="119"/>
      <c r="G135" s="119"/>
      <c r="H135" s="119"/>
      <c r="I135" s="119"/>
      <c r="J135" s="69"/>
      <c r="K135" s="69"/>
      <c r="L135" s="69"/>
      <c r="M135" s="69"/>
      <c r="N135" s="69"/>
      <c r="O135" s="69"/>
      <c r="P135" s="69"/>
      <c r="Q135" s="69"/>
    </row>
    <row r="136" spans="3:17" s="70" customFormat="1" ht="15">
      <c r="C136" s="51"/>
      <c r="D136" s="51"/>
      <c r="E136" s="68"/>
      <c r="F136" s="119"/>
      <c r="G136" s="119"/>
      <c r="H136" s="119"/>
      <c r="I136" s="119"/>
      <c r="J136" s="69"/>
      <c r="K136" s="69"/>
      <c r="L136" s="69"/>
      <c r="M136" s="69"/>
      <c r="N136" s="69"/>
      <c r="O136" s="69"/>
      <c r="P136" s="69"/>
      <c r="Q136" s="69"/>
    </row>
    <row r="137" spans="3:17" s="70" customFormat="1" ht="15">
      <c r="C137" s="51"/>
      <c r="D137" s="51"/>
      <c r="E137" s="68"/>
      <c r="F137" s="119"/>
      <c r="G137" s="119"/>
      <c r="H137" s="119"/>
      <c r="I137" s="119"/>
      <c r="J137" s="69"/>
      <c r="K137" s="69"/>
      <c r="L137" s="69"/>
      <c r="M137" s="69"/>
      <c r="N137" s="69"/>
      <c r="O137" s="69"/>
      <c r="P137" s="69"/>
      <c r="Q137" s="69"/>
    </row>
    <row r="138" spans="3:17" s="70" customFormat="1" ht="15">
      <c r="C138" s="51"/>
      <c r="D138" s="51"/>
      <c r="E138" s="68"/>
      <c r="F138" s="119"/>
      <c r="G138" s="119"/>
      <c r="H138" s="119"/>
      <c r="I138" s="119"/>
      <c r="J138" s="69"/>
      <c r="K138" s="69"/>
      <c r="L138" s="69"/>
      <c r="M138" s="69"/>
      <c r="N138" s="69"/>
      <c r="O138" s="69"/>
      <c r="P138" s="69"/>
      <c r="Q138" s="69"/>
    </row>
    <row r="139" spans="3:17" s="70" customFormat="1" ht="15">
      <c r="C139" s="51"/>
      <c r="D139" s="51"/>
      <c r="E139" s="68"/>
      <c r="F139" s="119"/>
      <c r="G139" s="119"/>
      <c r="H139" s="119"/>
      <c r="I139" s="119"/>
      <c r="J139" s="69"/>
      <c r="K139" s="69"/>
      <c r="L139" s="69"/>
      <c r="M139" s="69"/>
      <c r="N139" s="69"/>
      <c r="O139" s="69"/>
      <c r="P139" s="69"/>
      <c r="Q139" s="69"/>
    </row>
    <row r="140" spans="3:17" s="70" customFormat="1" ht="15">
      <c r="C140" s="51"/>
      <c r="D140" s="51"/>
      <c r="E140" s="68"/>
      <c r="F140" s="119"/>
      <c r="G140" s="119"/>
      <c r="H140" s="119"/>
      <c r="I140" s="119"/>
      <c r="J140" s="69"/>
      <c r="K140" s="69"/>
      <c r="L140" s="69"/>
      <c r="M140" s="69"/>
      <c r="N140" s="69"/>
      <c r="O140" s="69"/>
      <c r="P140" s="69"/>
      <c r="Q140" s="69"/>
    </row>
    <row r="141" spans="3:17" s="70" customFormat="1" ht="15">
      <c r="C141" s="51"/>
      <c r="D141" s="51"/>
      <c r="E141" s="68"/>
      <c r="F141" s="119"/>
      <c r="G141" s="119"/>
      <c r="H141" s="119"/>
      <c r="I141" s="119"/>
      <c r="J141" s="69"/>
      <c r="K141" s="69"/>
      <c r="L141" s="69"/>
      <c r="M141" s="69"/>
      <c r="N141" s="69"/>
      <c r="O141" s="69"/>
      <c r="P141" s="69"/>
      <c r="Q141" s="69"/>
    </row>
    <row r="142" spans="3:17" s="70" customFormat="1" ht="15">
      <c r="C142" s="51"/>
      <c r="D142" s="51"/>
      <c r="E142" s="68"/>
      <c r="F142" s="119"/>
      <c r="G142" s="119"/>
      <c r="H142" s="119"/>
      <c r="I142" s="119"/>
      <c r="J142" s="69"/>
      <c r="K142" s="69"/>
      <c r="L142" s="69"/>
      <c r="M142" s="69"/>
      <c r="N142" s="69"/>
      <c r="O142" s="69"/>
      <c r="P142" s="69"/>
      <c r="Q142" s="69"/>
    </row>
    <row r="143" spans="3:17" s="70" customFormat="1" ht="15">
      <c r="C143" s="51"/>
      <c r="D143" s="51"/>
      <c r="E143" s="68"/>
      <c r="F143" s="119"/>
      <c r="G143" s="119"/>
      <c r="H143" s="119"/>
      <c r="I143" s="119"/>
      <c r="J143" s="69"/>
      <c r="K143" s="69"/>
      <c r="L143" s="69"/>
      <c r="M143" s="69"/>
      <c r="N143" s="69"/>
      <c r="O143" s="69"/>
      <c r="P143" s="69"/>
      <c r="Q143" s="69"/>
    </row>
    <row r="144" spans="3:17" s="70" customFormat="1" ht="15">
      <c r="C144" s="51"/>
      <c r="D144" s="51"/>
      <c r="E144" s="68"/>
      <c r="F144" s="119"/>
      <c r="G144" s="119"/>
      <c r="H144" s="119"/>
      <c r="I144" s="119"/>
      <c r="J144" s="69"/>
      <c r="K144" s="69"/>
      <c r="L144" s="69"/>
      <c r="M144" s="69"/>
      <c r="N144" s="69"/>
      <c r="O144" s="69"/>
      <c r="P144" s="69"/>
      <c r="Q144" s="69"/>
    </row>
    <row r="145" spans="3:17" s="70" customFormat="1" ht="15">
      <c r="C145" s="51"/>
      <c r="D145" s="51"/>
      <c r="E145" s="68"/>
      <c r="F145" s="119"/>
      <c r="G145" s="119"/>
      <c r="H145" s="119"/>
      <c r="I145" s="119"/>
      <c r="J145" s="69"/>
      <c r="K145" s="69"/>
      <c r="L145" s="69"/>
      <c r="M145" s="69"/>
      <c r="N145" s="69"/>
      <c r="O145" s="69"/>
      <c r="P145" s="69"/>
      <c r="Q145" s="69"/>
    </row>
    <row r="146" spans="3:17" s="70" customFormat="1" ht="15">
      <c r="C146" s="51"/>
      <c r="D146" s="51"/>
      <c r="E146" s="68"/>
      <c r="F146" s="119"/>
      <c r="G146" s="119"/>
      <c r="H146" s="119"/>
      <c r="I146" s="119"/>
      <c r="J146" s="69"/>
      <c r="K146" s="69"/>
      <c r="L146" s="69"/>
      <c r="M146" s="69"/>
      <c r="N146" s="69"/>
      <c r="O146" s="69"/>
      <c r="P146" s="69"/>
      <c r="Q146" s="69"/>
    </row>
    <row r="147" spans="3:17" s="70" customFormat="1" ht="15">
      <c r="C147" s="51"/>
      <c r="D147" s="51"/>
      <c r="E147" s="68"/>
      <c r="F147" s="119"/>
      <c r="G147" s="119"/>
      <c r="H147" s="119"/>
      <c r="I147" s="119"/>
      <c r="J147" s="69"/>
      <c r="K147" s="69"/>
      <c r="L147" s="69"/>
      <c r="M147" s="69"/>
      <c r="N147" s="69"/>
      <c r="O147" s="69"/>
      <c r="P147" s="69"/>
      <c r="Q147" s="69"/>
    </row>
    <row r="148" spans="3:17" s="70" customFormat="1" ht="15">
      <c r="C148" s="51"/>
      <c r="D148" s="51"/>
      <c r="E148" s="68"/>
      <c r="F148" s="119"/>
      <c r="G148" s="119"/>
      <c r="H148" s="119"/>
      <c r="I148" s="119"/>
      <c r="J148" s="69"/>
      <c r="K148" s="69"/>
      <c r="L148" s="69"/>
      <c r="M148" s="69"/>
      <c r="N148" s="69"/>
      <c r="O148" s="69"/>
      <c r="P148" s="69"/>
      <c r="Q148" s="69"/>
    </row>
    <row r="149" spans="3:17" s="70" customFormat="1" ht="15">
      <c r="C149" s="51"/>
      <c r="D149" s="51"/>
      <c r="E149" s="68"/>
      <c r="F149" s="119"/>
      <c r="G149" s="119"/>
      <c r="H149" s="119"/>
      <c r="I149" s="119"/>
      <c r="J149" s="69"/>
      <c r="K149" s="69"/>
      <c r="L149" s="69"/>
      <c r="M149" s="69"/>
      <c r="N149" s="69"/>
      <c r="O149" s="69"/>
      <c r="P149" s="69"/>
      <c r="Q149" s="69"/>
    </row>
    <row r="150" spans="3:17" s="70" customFormat="1" ht="15">
      <c r="C150" s="51"/>
      <c r="D150" s="51"/>
      <c r="E150" s="68"/>
      <c r="F150" s="119"/>
      <c r="G150" s="119"/>
      <c r="H150" s="119"/>
      <c r="I150" s="119"/>
      <c r="J150" s="69"/>
      <c r="K150" s="69"/>
      <c r="L150" s="69"/>
      <c r="M150" s="69"/>
      <c r="N150" s="69"/>
      <c r="O150" s="69"/>
      <c r="P150" s="69"/>
      <c r="Q150" s="69"/>
    </row>
    <row r="151" spans="3:17" s="70" customFormat="1" ht="15">
      <c r="C151" s="51"/>
      <c r="D151" s="51"/>
      <c r="E151" s="68"/>
      <c r="F151" s="119"/>
      <c r="G151" s="119"/>
      <c r="H151" s="119"/>
      <c r="I151" s="119"/>
      <c r="J151" s="69"/>
      <c r="K151" s="69"/>
      <c r="L151" s="69"/>
      <c r="M151" s="69"/>
      <c r="N151" s="69"/>
      <c r="O151" s="69"/>
      <c r="P151" s="69"/>
      <c r="Q151" s="69"/>
    </row>
    <row r="152" spans="3:17" s="70" customFormat="1" ht="15">
      <c r="C152" s="51"/>
      <c r="D152" s="51"/>
      <c r="E152" s="68"/>
      <c r="F152" s="119"/>
      <c r="G152" s="119"/>
      <c r="H152" s="119"/>
      <c r="I152" s="119"/>
      <c r="J152" s="69"/>
      <c r="K152" s="69"/>
      <c r="L152" s="69"/>
      <c r="M152" s="69"/>
      <c r="N152" s="69"/>
      <c r="O152" s="69"/>
      <c r="P152" s="69"/>
      <c r="Q152" s="69"/>
    </row>
    <row r="153" spans="3:17" s="70" customFormat="1" ht="15">
      <c r="C153" s="51"/>
      <c r="D153" s="51"/>
      <c r="E153" s="68"/>
      <c r="F153" s="119"/>
      <c r="G153" s="119"/>
      <c r="H153" s="119"/>
      <c r="I153" s="119"/>
      <c r="J153" s="69"/>
      <c r="K153" s="69"/>
      <c r="L153" s="69"/>
      <c r="M153" s="69"/>
      <c r="N153" s="69"/>
      <c r="O153" s="69"/>
      <c r="P153" s="69"/>
      <c r="Q153" s="69"/>
    </row>
    <row r="154" spans="3:17" s="70" customFormat="1" ht="15">
      <c r="C154" s="51"/>
      <c r="D154" s="51"/>
      <c r="E154" s="68"/>
      <c r="F154" s="119"/>
      <c r="G154" s="119"/>
      <c r="H154" s="119"/>
      <c r="I154" s="119"/>
      <c r="J154" s="69"/>
      <c r="K154" s="69"/>
      <c r="L154" s="69"/>
      <c r="M154" s="69"/>
      <c r="N154" s="69"/>
      <c r="O154" s="69"/>
      <c r="P154" s="69"/>
      <c r="Q154" s="69"/>
    </row>
    <row r="155" spans="3:17" s="70" customFormat="1" ht="15">
      <c r="C155" s="51"/>
      <c r="D155" s="51"/>
      <c r="E155" s="68"/>
      <c r="F155" s="119"/>
      <c r="G155" s="119"/>
      <c r="H155" s="119"/>
      <c r="I155" s="119"/>
      <c r="J155" s="69"/>
      <c r="K155" s="69"/>
      <c r="L155" s="69"/>
      <c r="M155" s="69"/>
      <c r="N155" s="69"/>
      <c r="O155" s="69"/>
      <c r="P155" s="69"/>
      <c r="Q155" s="69"/>
    </row>
    <row r="156" spans="3:17" s="70" customFormat="1" ht="15">
      <c r="C156" s="51"/>
      <c r="D156" s="51"/>
      <c r="E156" s="68"/>
      <c r="F156" s="119"/>
      <c r="G156" s="119"/>
      <c r="H156" s="119"/>
      <c r="I156" s="119"/>
      <c r="J156" s="69"/>
      <c r="K156" s="69"/>
      <c r="L156" s="69"/>
      <c r="M156" s="69"/>
      <c r="N156" s="69"/>
      <c r="O156" s="69"/>
      <c r="P156" s="69"/>
      <c r="Q156" s="69"/>
    </row>
    <row r="157" spans="3:17" s="70" customFormat="1" ht="15">
      <c r="C157" s="51"/>
      <c r="D157" s="51"/>
      <c r="E157" s="68"/>
      <c r="F157" s="119"/>
      <c r="G157" s="119"/>
      <c r="H157" s="119"/>
      <c r="I157" s="119"/>
      <c r="J157" s="69"/>
      <c r="K157" s="69"/>
      <c r="L157" s="69"/>
      <c r="M157" s="69"/>
      <c r="N157" s="69"/>
      <c r="O157" s="69"/>
      <c r="P157" s="69"/>
      <c r="Q157" s="69"/>
    </row>
    <row r="158" spans="3:17" s="70" customFormat="1" ht="15">
      <c r="C158" s="51"/>
      <c r="D158" s="51"/>
      <c r="E158" s="68"/>
      <c r="F158" s="119"/>
      <c r="G158" s="119"/>
      <c r="H158" s="119"/>
      <c r="I158" s="119"/>
      <c r="J158" s="69"/>
      <c r="K158" s="69"/>
      <c r="L158" s="69"/>
      <c r="M158" s="69"/>
      <c r="N158" s="69"/>
      <c r="O158" s="69"/>
      <c r="P158" s="69"/>
      <c r="Q158" s="69"/>
    </row>
    <row r="159" spans="3:17" s="70" customFormat="1" ht="15">
      <c r="C159" s="51"/>
      <c r="D159" s="51"/>
      <c r="E159" s="68"/>
      <c r="F159" s="119"/>
      <c r="G159" s="119"/>
      <c r="H159" s="119"/>
      <c r="I159" s="119"/>
      <c r="J159" s="69"/>
      <c r="K159" s="69"/>
      <c r="L159" s="69"/>
      <c r="M159" s="69"/>
      <c r="N159" s="69"/>
      <c r="O159" s="69"/>
      <c r="P159" s="69"/>
      <c r="Q159" s="69"/>
    </row>
    <row r="160" spans="3:17" s="70" customFormat="1" ht="15">
      <c r="C160" s="51"/>
      <c r="D160" s="51"/>
      <c r="E160" s="68"/>
      <c r="F160" s="119"/>
      <c r="G160" s="119"/>
      <c r="H160" s="119"/>
      <c r="I160" s="119"/>
      <c r="J160" s="69"/>
      <c r="K160" s="69"/>
      <c r="L160" s="69"/>
      <c r="M160" s="69"/>
      <c r="N160" s="69"/>
      <c r="O160" s="69"/>
      <c r="P160" s="69"/>
      <c r="Q160" s="69"/>
    </row>
    <row r="161" spans="3:17" s="70" customFormat="1" ht="15">
      <c r="C161" s="51"/>
      <c r="D161" s="51"/>
      <c r="E161" s="68"/>
      <c r="F161" s="119"/>
      <c r="G161" s="119"/>
      <c r="H161" s="119"/>
      <c r="I161" s="119"/>
      <c r="J161" s="69"/>
      <c r="K161" s="69"/>
      <c r="L161" s="69"/>
      <c r="M161" s="69"/>
      <c r="N161" s="69"/>
      <c r="O161" s="69"/>
      <c r="P161" s="69"/>
      <c r="Q161" s="69"/>
    </row>
    <row r="162" spans="3:17" s="70" customFormat="1" ht="15">
      <c r="C162" s="51"/>
      <c r="D162" s="51"/>
      <c r="E162" s="68"/>
      <c r="F162" s="119"/>
      <c r="G162" s="119"/>
      <c r="H162" s="119"/>
      <c r="I162" s="119"/>
      <c r="J162" s="69"/>
      <c r="K162" s="69"/>
      <c r="L162" s="69"/>
      <c r="M162" s="69"/>
      <c r="N162" s="69"/>
      <c r="O162" s="69"/>
      <c r="P162" s="69"/>
      <c r="Q162" s="69"/>
    </row>
    <row r="163" spans="3:17" s="70" customFormat="1" ht="15">
      <c r="C163" s="51"/>
      <c r="D163" s="51"/>
      <c r="E163" s="68"/>
      <c r="F163" s="119"/>
      <c r="G163" s="119"/>
      <c r="H163" s="119"/>
      <c r="I163" s="119"/>
      <c r="J163" s="69"/>
      <c r="K163" s="69"/>
      <c r="L163" s="69"/>
      <c r="M163" s="69"/>
      <c r="N163" s="69"/>
      <c r="O163" s="69"/>
      <c r="P163" s="69"/>
      <c r="Q163" s="69"/>
    </row>
    <row r="164" spans="3:17" s="70" customFormat="1" ht="15">
      <c r="C164" s="51"/>
      <c r="D164" s="51"/>
      <c r="E164" s="68"/>
      <c r="F164" s="119"/>
      <c r="G164" s="119"/>
      <c r="H164" s="119"/>
      <c r="I164" s="119"/>
      <c r="J164" s="69"/>
      <c r="K164" s="69"/>
      <c r="L164" s="69"/>
      <c r="M164" s="69"/>
      <c r="N164" s="69"/>
      <c r="O164" s="69"/>
      <c r="P164" s="69"/>
      <c r="Q164" s="69"/>
    </row>
    <row r="165" spans="3:17" s="70" customFormat="1" ht="15">
      <c r="C165" s="51"/>
      <c r="D165" s="51"/>
      <c r="E165" s="68"/>
      <c r="F165" s="119"/>
      <c r="G165" s="119"/>
      <c r="H165" s="119"/>
      <c r="I165" s="119"/>
      <c r="J165" s="69"/>
      <c r="K165" s="69"/>
      <c r="L165" s="69"/>
      <c r="M165" s="69"/>
      <c r="N165" s="69"/>
      <c r="O165" s="69"/>
      <c r="P165" s="69"/>
      <c r="Q165" s="69"/>
    </row>
    <row r="166" spans="3:17" s="70" customFormat="1" ht="15">
      <c r="C166" s="51"/>
      <c r="D166" s="51"/>
      <c r="E166" s="68"/>
      <c r="F166" s="119"/>
      <c r="G166" s="119"/>
      <c r="H166" s="119"/>
      <c r="I166" s="119"/>
      <c r="J166" s="69"/>
      <c r="K166" s="69"/>
      <c r="L166" s="69"/>
      <c r="M166" s="69"/>
      <c r="N166" s="69"/>
      <c r="O166" s="69"/>
      <c r="P166" s="69"/>
      <c r="Q166" s="69"/>
    </row>
    <row r="167" spans="3:17" s="70" customFormat="1" ht="15">
      <c r="C167" s="51"/>
      <c r="D167" s="51"/>
      <c r="E167" s="68"/>
      <c r="F167" s="119"/>
      <c r="G167" s="119"/>
      <c r="H167" s="119"/>
      <c r="I167" s="119"/>
      <c r="J167" s="69"/>
      <c r="K167" s="69"/>
      <c r="L167" s="69"/>
      <c r="M167" s="69"/>
      <c r="N167" s="69"/>
      <c r="O167" s="69"/>
      <c r="P167" s="69"/>
      <c r="Q167" s="69"/>
    </row>
    <row r="168" spans="3:17" s="70" customFormat="1" ht="15">
      <c r="C168" s="51"/>
      <c r="D168" s="51"/>
      <c r="E168" s="68"/>
      <c r="F168" s="119"/>
      <c r="G168" s="119"/>
      <c r="H168" s="119"/>
      <c r="I168" s="119"/>
      <c r="J168" s="69"/>
      <c r="K168" s="69"/>
      <c r="L168" s="69"/>
      <c r="M168" s="69"/>
      <c r="N168" s="69"/>
      <c r="O168" s="69"/>
      <c r="P168" s="69"/>
      <c r="Q168" s="69"/>
    </row>
    <row r="169" spans="3:17" s="70" customFormat="1" ht="15">
      <c r="C169" s="51"/>
      <c r="D169" s="51"/>
      <c r="E169" s="68"/>
      <c r="F169" s="119"/>
      <c r="G169" s="119"/>
      <c r="H169" s="119"/>
      <c r="I169" s="119"/>
      <c r="J169" s="69"/>
      <c r="K169" s="69"/>
      <c r="L169" s="69"/>
      <c r="M169" s="69"/>
      <c r="N169" s="69"/>
      <c r="O169" s="69"/>
      <c r="P169" s="69"/>
      <c r="Q169" s="69"/>
    </row>
    <row r="170" spans="3:17" s="70" customFormat="1" ht="15">
      <c r="C170" s="51"/>
      <c r="D170" s="51"/>
      <c r="E170" s="68"/>
      <c r="F170" s="119"/>
      <c r="G170" s="119"/>
      <c r="H170" s="119"/>
      <c r="I170" s="119"/>
      <c r="J170" s="69"/>
      <c r="K170" s="69"/>
      <c r="L170" s="69"/>
      <c r="M170" s="69"/>
      <c r="N170" s="69"/>
      <c r="O170" s="69"/>
      <c r="P170" s="69"/>
      <c r="Q170" s="69"/>
    </row>
    <row r="171" spans="3:17" s="70" customFormat="1" ht="15">
      <c r="C171" s="51"/>
      <c r="D171" s="51"/>
      <c r="E171" s="68"/>
      <c r="F171" s="119"/>
      <c r="G171" s="119"/>
      <c r="H171" s="119"/>
      <c r="I171" s="119"/>
      <c r="J171" s="69"/>
      <c r="K171" s="69"/>
      <c r="L171" s="69"/>
      <c r="M171" s="69"/>
      <c r="N171" s="69"/>
      <c r="O171" s="69"/>
      <c r="P171" s="69"/>
      <c r="Q171" s="69"/>
    </row>
    <row r="172" spans="3:17" s="70" customFormat="1" ht="15">
      <c r="C172" s="51"/>
      <c r="D172" s="51"/>
      <c r="E172" s="68"/>
      <c r="F172" s="119"/>
      <c r="G172" s="119"/>
      <c r="H172" s="119"/>
      <c r="I172" s="119"/>
      <c r="J172" s="69"/>
      <c r="K172" s="69"/>
      <c r="L172" s="69"/>
      <c r="M172" s="69"/>
      <c r="N172" s="69"/>
      <c r="O172" s="69"/>
      <c r="P172" s="69"/>
      <c r="Q172" s="69"/>
    </row>
    <row r="173" spans="3:17" s="70" customFormat="1" ht="15">
      <c r="C173" s="51"/>
      <c r="D173" s="51"/>
      <c r="E173" s="68"/>
      <c r="F173" s="119"/>
      <c r="G173" s="119"/>
      <c r="H173" s="119"/>
      <c r="I173" s="119"/>
      <c r="J173" s="69"/>
      <c r="K173" s="69"/>
      <c r="L173" s="69"/>
      <c r="M173" s="69"/>
      <c r="N173" s="69"/>
      <c r="O173" s="69"/>
      <c r="P173" s="69"/>
      <c r="Q173" s="69"/>
    </row>
    <row r="174" spans="3:17" s="70" customFormat="1" ht="15">
      <c r="C174" s="51"/>
      <c r="D174" s="51"/>
      <c r="E174" s="68"/>
      <c r="F174" s="119"/>
      <c r="G174" s="119"/>
      <c r="H174" s="119"/>
      <c r="I174" s="119"/>
      <c r="J174" s="69"/>
      <c r="K174" s="69"/>
      <c r="L174" s="69"/>
      <c r="M174" s="69"/>
      <c r="N174" s="69"/>
      <c r="O174" s="69"/>
      <c r="P174" s="69"/>
      <c r="Q174" s="69"/>
    </row>
    <row r="175" spans="3:17" s="70" customFormat="1" ht="15">
      <c r="C175" s="51"/>
      <c r="D175" s="51"/>
      <c r="E175" s="68"/>
      <c r="F175" s="119"/>
      <c r="G175" s="119"/>
      <c r="H175" s="119"/>
      <c r="I175" s="119"/>
      <c r="J175" s="69"/>
      <c r="K175" s="69"/>
      <c r="L175" s="69"/>
      <c r="M175" s="69"/>
      <c r="N175" s="69"/>
      <c r="O175" s="69"/>
      <c r="P175" s="69"/>
      <c r="Q175" s="69"/>
    </row>
    <row r="176" spans="3:17" s="70" customFormat="1" ht="15">
      <c r="C176" s="51"/>
      <c r="D176" s="51"/>
      <c r="E176" s="68"/>
      <c r="F176" s="119"/>
      <c r="G176" s="119"/>
      <c r="H176" s="119"/>
      <c r="I176" s="119"/>
      <c r="J176" s="69"/>
      <c r="K176" s="69"/>
      <c r="L176" s="69"/>
      <c r="M176" s="69"/>
      <c r="N176" s="69"/>
      <c r="O176" s="69"/>
      <c r="P176" s="69"/>
      <c r="Q176" s="69"/>
    </row>
    <row r="177" spans="3:17" s="70" customFormat="1" ht="15">
      <c r="C177" s="51"/>
      <c r="D177" s="51"/>
      <c r="E177" s="68"/>
      <c r="F177" s="119"/>
      <c r="G177" s="119"/>
      <c r="H177" s="119"/>
      <c r="I177" s="119"/>
      <c r="J177" s="69"/>
      <c r="K177" s="69"/>
      <c r="L177" s="69"/>
      <c r="M177" s="69"/>
      <c r="N177" s="69"/>
      <c r="O177" s="69"/>
      <c r="P177" s="69"/>
      <c r="Q177" s="69"/>
    </row>
    <row r="178" spans="3:17" s="70" customFormat="1" ht="15">
      <c r="C178" s="51"/>
      <c r="D178" s="51"/>
      <c r="E178" s="68"/>
      <c r="F178" s="119"/>
      <c r="G178" s="119"/>
      <c r="H178" s="119"/>
      <c r="I178" s="119"/>
      <c r="J178" s="69"/>
      <c r="K178" s="69"/>
      <c r="L178" s="69"/>
      <c r="M178" s="69"/>
      <c r="N178" s="69"/>
      <c r="O178" s="69"/>
      <c r="P178" s="69"/>
      <c r="Q178" s="69"/>
    </row>
    <row r="179" spans="3:17" s="70" customFormat="1" ht="15">
      <c r="C179" s="51"/>
      <c r="D179" s="51"/>
      <c r="E179" s="68"/>
      <c r="F179" s="119"/>
      <c r="G179" s="119"/>
      <c r="H179" s="119"/>
      <c r="I179" s="119"/>
      <c r="J179" s="69"/>
      <c r="K179" s="69"/>
      <c r="L179" s="69"/>
      <c r="M179" s="69"/>
      <c r="N179" s="69"/>
      <c r="O179" s="69"/>
      <c r="P179" s="69"/>
      <c r="Q179" s="69"/>
    </row>
    <row r="180" spans="3:17" s="70" customFormat="1" ht="15">
      <c r="C180" s="51"/>
      <c r="D180" s="51"/>
      <c r="E180" s="68"/>
      <c r="F180" s="119"/>
      <c r="G180" s="119"/>
      <c r="H180" s="119"/>
      <c r="I180" s="119"/>
      <c r="J180" s="69"/>
      <c r="K180" s="69"/>
      <c r="L180" s="69"/>
      <c r="M180" s="69"/>
      <c r="N180" s="69"/>
      <c r="O180" s="69"/>
      <c r="P180" s="69"/>
      <c r="Q180" s="69"/>
    </row>
    <row r="181" spans="3:17" s="70" customFormat="1" ht="15">
      <c r="C181" s="51"/>
      <c r="D181" s="51"/>
      <c r="E181" s="68"/>
      <c r="F181" s="119"/>
      <c r="G181" s="119"/>
      <c r="H181" s="119"/>
      <c r="I181" s="119"/>
      <c r="J181" s="69"/>
      <c r="K181" s="69"/>
      <c r="L181" s="69"/>
      <c r="M181" s="69"/>
      <c r="N181" s="69"/>
      <c r="O181" s="69"/>
      <c r="P181" s="69"/>
      <c r="Q181" s="69"/>
    </row>
    <row r="182" spans="3:17" s="70" customFormat="1" ht="15">
      <c r="C182" s="51"/>
      <c r="D182" s="51"/>
      <c r="E182" s="68"/>
      <c r="F182" s="119"/>
      <c r="G182" s="119"/>
      <c r="H182" s="119"/>
      <c r="I182" s="119"/>
      <c r="J182" s="69"/>
      <c r="K182" s="69"/>
      <c r="L182" s="69"/>
      <c r="M182" s="69"/>
      <c r="N182" s="69"/>
      <c r="O182" s="69"/>
      <c r="P182" s="69"/>
      <c r="Q182" s="69"/>
    </row>
    <row r="183" spans="3:17" s="70" customFormat="1" ht="15">
      <c r="C183" s="51"/>
      <c r="D183" s="51"/>
      <c r="E183" s="68"/>
      <c r="F183" s="119"/>
      <c r="G183" s="119"/>
      <c r="H183" s="119"/>
      <c r="I183" s="119"/>
      <c r="J183" s="69"/>
      <c r="K183" s="69"/>
      <c r="L183" s="69"/>
      <c r="M183" s="69"/>
      <c r="N183" s="69"/>
      <c r="O183" s="69"/>
      <c r="P183" s="69"/>
      <c r="Q183" s="69"/>
    </row>
    <row r="184" spans="3:17" s="70" customFormat="1" ht="15">
      <c r="C184" s="51"/>
      <c r="D184" s="51"/>
      <c r="E184" s="68"/>
      <c r="F184" s="119"/>
      <c r="G184" s="119"/>
      <c r="H184" s="119"/>
      <c r="I184" s="119"/>
      <c r="J184" s="69"/>
      <c r="K184" s="69"/>
      <c r="L184" s="69"/>
      <c r="M184" s="69"/>
      <c r="N184" s="69"/>
      <c r="O184" s="69"/>
      <c r="P184" s="69"/>
      <c r="Q184" s="69"/>
    </row>
    <row r="185" spans="3:17" s="70" customFormat="1" ht="15">
      <c r="C185" s="51"/>
      <c r="D185" s="51"/>
      <c r="E185" s="68"/>
      <c r="F185" s="119"/>
      <c r="G185" s="119"/>
      <c r="H185" s="119"/>
      <c r="I185" s="119"/>
      <c r="J185" s="69"/>
      <c r="K185" s="69"/>
      <c r="L185" s="69"/>
      <c r="M185" s="69"/>
      <c r="N185" s="69"/>
      <c r="O185" s="69"/>
      <c r="P185" s="69"/>
      <c r="Q185" s="69"/>
    </row>
    <row r="186" spans="3:17" s="70" customFormat="1" ht="15">
      <c r="C186" s="51"/>
      <c r="D186" s="51"/>
      <c r="E186" s="68"/>
      <c r="F186" s="119"/>
      <c r="G186" s="119"/>
      <c r="H186" s="119"/>
      <c r="I186" s="119"/>
      <c r="J186" s="69"/>
      <c r="K186" s="69"/>
      <c r="L186" s="69"/>
      <c r="M186" s="69"/>
      <c r="N186" s="69"/>
      <c r="O186" s="69"/>
      <c r="P186" s="69"/>
      <c r="Q186" s="69"/>
    </row>
    <row r="187" spans="3:17" s="70" customFormat="1" ht="15">
      <c r="C187" s="51"/>
      <c r="D187" s="51"/>
      <c r="E187" s="68"/>
      <c r="F187" s="119"/>
      <c r="G187" s="119"/>
      <c r="H187" s="119"/>
      <c r="I187" s="119"/>
      <c r="J187" s="69"/>
      <c r="K187" s="69"/>
      <c r="L187" s="69"/>
      <c r="M187" s="69"/>
      <c r="N187" s="69"/>
      <c r="O187" s="69"/>
      <c r="P187" s="69"/>
      <c r="Q187" s="69"/>
    </row>
    <row r="188" spans="3:17" s="70" customFormat="1" ht="15">
      <c r="C188" s="51"/>
      <c r="D188" s="51"/>
      <c r="E188" s="68"/>
      <c r="F188" s="119"/>
      <c r="G188" s="119"/>
      <c r="H188" s="119"/>
      <c r="I188" s="119"/>
      <c r="J188" s="69"/>
      <c r="K188" s="69"/>
      <c r="L188" s="69"/>
      <c r="M188" s="69"/>
      <c r="N188" s="69"/>
      <c r="O188" s="69"/>
      <c r="P188" s="69"/>
      <c r="Q188" s="69"/>
    </row>
    <row r="189" spans="3:17" s="70" customFormat="1" ht="15">
      <c r="C189" s="51"/>
      <c r="D189" s="51"/>
      <c r="E189" s="68"/>
      <c r="F189" s="119"/>
      <c r="G189" s="119"/>
      <c r="H189" s="119"/>
      <c r="I189" s="119"/>
      <c r="J189" s="69"/>
      <c r="K189" s="69"/>
      <c r="L189" s="69"/>
      <c r="M189" s="69"/>
      <c r="N189" s="69"/>
      <c r="O189" s="69"/>
      <c r="P189" s="69"/>
      <c r="Q189" s="69"/>
    </row>
    <row r="190" spans="3:17" s="70" customFormat="1" ht="15">
      <c r="C190" s="51"/>
      <c r="D190" s="51"/>
      <c r="E190" s="68"/>
      <c r="F190" s="119"/>
      <c r="G190" s="119"/>
      <c r="H190" s="119"/>
      <c r="I190" s="119"/>
      <c r="J190" s="69"/>
      <c r="K190" s="69"/>
      <c r="L190" s="69"/>
      <c r="M190" s="69"/>
      <c r="N190" s="69"/>
      <c r="O190" s="69"/>
      <c r="P190" s="69"/>
      <c r="Q190" s="69"/>
    </row>
    <row r="191" spans="3:17" s="70" customFormat="1" ht="15">
      <c r="C191" s="51"/>
      <c r="D191" s="51"/>
      <c r="E191" s="68"/>
      <c r="F191" s="119"/>
      <c r="G191" s="119"/>
      <c r="H191" s="119"/>
      <c r="I191" s="119"/>
      <c r="J191" s="69"/>
      <c r="K191" s="69"/>
      <c r="L191" s="69"/>
      <c r="M191" s="69"/>
      <c r="N191" s="69"/>
      <c r="O191" s="69"/>
      <c r="P191" s="69"/>
      <c r="Q191" s="69"/>
    </row>
    <row r="192" spans="3:17" s="70" customFormat="1" ht="15">
      <c r="C192" s="51"/>
      <c r="D192" s="51"/>
      <c r="E192" s="68"/>
      <c r="F192" s="119"/>
      <c r="G192" s="119"/>
      <c r="H192" s="119"/>
      <c r="I192" s="119"/>
      <c r="J192" s="69"/>
      <c r="K192" s="69"/>
      <c r="L192" s="69"/>
      <c r="M192" s="69"/>
      <c r="N192" s="69"/>
      <c r="O192" s="69"/>
      <c r="P192" s="69"/>
      <c r="Q192" s="69"/>
    </row>
    <row r="193" spans="3:17" s="70" customFormat="1" ht="15">
      <c r="C193" s="51"/>
      <c r="D193" s="51"/>
      <c r="E193" s="68"/>
      <c r="F193" s="119"/>
      <c r="G193" s="119"/>
      <c r="H193" s="119"/>
      <c r="I193" s="119"/>
      <c r="J193" s="69"/>
      <c r="K193" s="69"/>
      <c r="L193" s="69"/>
      <c r="M193" s="69"/>
      <c r="N193" s="69"/>
      <c r="O193" s="69"/>
      <c r="P193" s="69"/>
      <c r="Q193" s="69"/>
    </row>
    <row r="194" spans="3:17" s="70" customFormat="1" ht="15">
      <c r="C194" s="51"/>
      <c r="D194" s="51"/>
      <c r="E194" s="68"/>
      <c r="F194" s="119"/>
      <c r="G194" s="119"/>
      <c r="H194" s="119"/>
      <c r="I194" s="119"/>
      <c r="J194" s="69"/>
      <c r="K194" s="69"/>
      <c r="L194" s="69"/>
      <c r="M194" s="69"/>
      <c r="N194" s="69"/>
      <c r="O194" s="69"/>
      <c r="P194" s="69"/>
      <c r="Q194" s="69"/>
    </row>
    <row r="195" spans="3:17" s="70" customFormat="1" ht="15">
      <c r="C195" s="51"/>
      <c r="D195" s="51"/>
      <c r="E195" s="68"/>
      <c r="F195" s="119"/>
      <c r="G195" s="119"/>
      <c r="H195" s="119"/>
      <c r="I195" s="119"/>
      <c r="J195" s="69"/>
      <c r="K195" s="69"/>
      <c r="L195" s="69"/>
      <c r="M195" s="69"/>
      <c r="N195" s="69"/>
      <c r="O195" s="69"/>
      <c r="P195" s="69"/>
      <c r="Q195" s="69"/>
    </row>
    <row r="196" spans="3:17" s="70" customFormat="1" ht="15">
      <c r="C196" s="51"/>
      <c r="D196" s="51"/>
      <c r="E196" s="68"/>
      <c r="F196" s="119"/>
      <c r="G196" s="119"/>
      <c r="H196" s="119"/>
      <c r="I196" s="119"/>
      <c r="J196" s="69"/>
      <c r="K196" s="69"/>
      <c r="L196" s="69"/>
      <c r="M196" s="69"/>
      <c r="N196" s="69"/>
      <c r="O196" s="69"/>
      <c r="P196" s="69"/>
      <c r="Q196" s="69"/>
    </row>
    <row r="197" spans="3:17" s="70" customFormat="1" ht="15">
      <c r="C197" s="51"/>
      <c r="D197" s="51"/>
      <c r="E197" s="68"/>
      <c r="F197" s="119"/>
      <c r="G197" s="119"/>
      <c r="H197" s="119"/>
      <c r="I197" s="119"/>
      <c r="J197" s="69"/>
      <c r="K197" s="69"/>
      <c r="L197" s="69"/>
      <c r="M197" s="69"/>
      <c r="N197" s="69"/>
      <c r="O197" s="69"/>
      <c r="P197" s="69"/>
      <c r="Q197" s="69"/>
    </row>
    <row r="198" spans="3:17" s="70" customFormat="1" ht="15">
      <c r="C198" s="51"/>
      <c r="D198" s="51"/>
      <c r="E198" s="68"/>
      <c r="F198" s="119"/>
      <c r="G198" s="119"/>
      <c r="H198" s="119"/>
      <c r="I198" s="119"/>
      <c r="J198" s="69"/>
      <c r="K198" s="69"/>
      <c r="L198" s="69"/>
      <c r="M198" s="69"/>
      <c r="N198" s="69"/>
      <c r="O198" s="69"/>
      <c r="P198" s="69"/>
      <c r="Q198" s="69"/>
    </row>
    <row r="199" spans="3:17" s="70" customFormat="1" ht="15">
      <c r="C199" s="51"/>
      <c r="D199" s="51"/>
      <c r="E199" s="68"/>
      <c r="F199" s="119"/>
      <c r="G199" s="119"/>
      <c r="H199" s="119"/>
      <c r="I199" s="119"/>
      <c r="J199" s="69"/>
      <c r="K199" s="69"/>
      <c r="L199" s="69"/>
      <c r="M199" s="69"/>
      <c r="N199" s="69"/>
      <c r="O199" s="69"/>
      <c r="P199" s="69"/>
      <c r="Q199" s="69"/>
    </row>
    <row r="200" spans="3:17" s="70" customFormat="1" ht="15">
      <c r="C200" s="51"/>
      <c r="D200" s="51"/>
      <c r="E200" s="68"/>
      <c r="F200" s="119"/>
      <c r="G200" s="119"/>
      <c r="H200" s="119"/>
      <c r="I200" s="119"/>
      <c r="J200" s="69"/>
      <c r="K200" s="69"/>
      <c r="L200" s="69"/>
      <c r="M200" s="69"/>
      <c r="N200" s="69"/>
      <c r="O200" s="69"/>
      <c r="P200" s="69"/>
      <c r="Q200" s="69"/>
    </row>
    <row r="201" spans="3:17" s="70" customFormat="1" ht="15">
      <c r="C201" s="51"/>
      <c r="D201" s="51"/>
      <c r="E201" s="68"/>
      <c r="F201" s="119"/>
      <c r="G201" s="119"/>
      <c r="H201" s="119"/>
      <c r="I201" s="119"/>
      <c r="J201" s="69"/>
      <c r="K201" s="69"/>
      <c r="L201" s="69"/>
      <c r="M201" s="69"/>
      <c r="N201" s="69"/>
      <c r="O201" s="69"/>
      <c r="P201" s="69"/>
      <c r="Q201" s="69"/>
    </row>
    <row r="202" spans="3:17" s="70" customFormat="1" ht="15">
      <c r="C202" s="51"/>
      <c r="D202" s="51"/>
      <c r="E202" s="68"/>
      <c r="F202" s="119"/>
      <c r="G202" s="119"/>
      <c r="H202" s="119"/>
      <c r="I202" s="119"/>
      <c r="J202" s="69"/>
      <c r="K202" s="69"/>
      <c r="L202" s="69"/>
      <c r="M202" s="69"/>
      <c r="N202" s="69"/>
      <c r="O202" s="69"/>
      <c r="P202" s="69"/>
      <c r="Q202" s="69"/>
    </row>
    <row r="203" spans="3:17" s="70" customFormat="1" ht="15">
      <c r="C203" s="51"/>
      <c r="D203" s="51"/>
      <c r="E203" s="68"/>
      <c r="F203" s="119"/>
      <c r="G203" s="119"/>
      <c r="H203" s="119"/>
      <c r="I203" s="119"/>
      <c r="J203" s="69"/>
      <c r="K203" s="69"/>
      <c r="L203" s="69"/>
      <c r="M203" s="69"/>
      <c r="N203" s="69"/>
      <c r="O203" s="69"/>
      <c r="P203" s="69"/>
      <c r="Q203" s="69"/>
    </row>
    <row r="204" spans="3:17" s="70" customFormat="1" ht="15">
      <c r="C204" s="51"/>
      <c r="D204" s="51"/>
      <c r="E204" s="68"/>
      <c r="F204" s="119"/>
      <c r="G204" s="119"/>
      <c r="H204" s="119"/>
      <c r="I204" s="119"/>
      <c r="J204" s="69"/>
      <c r="K204" s="69"/>
      <c r="L204" s="69"/>
      <c r="M204" s="69"/>
      <c r="N204" s="69"/>
      <c r="O204" s="69"/>
      <c r="P204" s="69"/>
      <c r="Q204" s="69"/>
    </row>
    <row r="205" spans="3:17" s="70" customFormat="1" ht="15">
      <c r="C205" s="51"/>
      <c r="D205" s="51"/>
      <c r="E205" s="68"/>
      <c r="F205" s="119"/>
      <c r="G205" s="119"/>
      <c r="H205" s="119"/>
      <c r="I205" s="119"/>
      <c r="J205" s="69"/>
      <c r="K205" s="69"/>
      <c r="L205" s="69"/>
      <c r="M205" s="69"/>
      <c r="N205" s="69"/>
      <c r="O205" s="69"/>
      <c r="P205" s="69"/>
      <c r="Q205" s="69"/>
    </row>
    <row r="206" spans="3:17" s="70" customFormat="1" ht="15">
      <c r="C206" s="51"/>
      <c r="D206" s="51"/>
      <c r="E206" s="68"/>
      <c r="F206" s="119"/>
      <c r="G206" s="119"/>
      <c r="H206" s="119"/>
      <c r="I206" s="119"/>
      <c r="J206" s="69"/>
      <c r="K206" s="69"/>
      <c r="L206" s="69"/>
      <c r="M206" s="69"/>
      <c r="N206" s="69"/>
      <c r="O206" s="69"/>
      <c r="P206" s="69"/>
      <c r="Q206" s="69"/>
    </row>
    <row r="207" spans="3:17" s="70" customFormat="1" ht="15">
      <c r="C207" s="51"/>
      <c r="D207" s="51"/>
      <c r="E207" s="68"/>
      <c r="F207" s="119"/>
      <c r="G207" s="119"/>
      <c r="H207" s="119"/>
      <c r="I207" s="119"/>
      <c r="J207" s="69"/>
      <c r="K207" s="69"/>
      <c r="L207" s="69"/>
      <c r="M207" s="69"/>
      <c r="N207" s="69"/>
      <c r="O207" s="69"/>
      <c r="P207" s="69"/>
      <c r="Q207" s="69"/>
    </row>
    <row r="208" spans="3:17" s="70" customFormat="1" ht="15">
      <c r="C208" s="51"/>
      <c r="D208" s="51"/>
      <c r="E208" s="68"/>
      <c r="F208" s="119"/>
      <c r="G208" s="119"/>
      <c r="H208" s="119"/>
      <c r="I208" s="119"/>
      <c r="J208" s="69"/>
      <c r="K208" s="69"/>
      <c r="L208" s="69"/>
      <c r="M208" s="69"/>
      <c r="N208" s="69"/>
      <c r="O208" s="69"/>
      <c r="P208" s="69"/>
      <c r="Q208" s="69"/>
    </row>
    <row r="209" spans="3:17" s="70" customFormat="1" ht="15">
      <c r="C209" s="51"/>
      <c r="D209" s="51"/>
      <c r="E209" s="68"/>
      <c r="F209" s="119"/>
      <c r="G209" s="119"/>
      <c r="H209" s="119"/>
      <c r="I209" s="119"/>
      <c r="J209" s="69"/>
      <c r="K209" s="69"/>
      <c r="L209" s="69"/>
      <c r="M209" s="69"/>
      <c r="N209" s="69"/>
      <c r="O209" s="69"/>
      <c r="P209" s="69"/>
      <c r="Q209" s="69"/>
    </row>
    <row r="210" spans="3:17" s="70" customFormat="1" ht="15">
      <c r="C210" s="51"/>
      <c r="D210" s="51"/>
      <c r="E210" s="68"/>
      <c r="F210" s="119"/>
      <c r="G210" s="119"/>
      <c r="H210" s="119"/>
      <c r="I210" s="119"/>
      <c r="J210" s="69"/>
      <c r="K210" s="69"/>
      <c r="L210" s="69"/>
      <c r="M210" s="69"/>
      <c r="N210" s="69"/>
      <c r="O210" s="69"/>
      <c r="P210" s="69"/>
      <c r="Q210" s="69"/>
    </row>
    <row r="211" spans="3:17" s="70" customFormat="1" ht="15">
      <c r="C211" s="51"/>
      <c r="D211" s="51"/>
      <c r="E211" s="68"/>
      <c r="F211" s="119"/>
      <c r="G211" s="119"/>
      <c r="H211" s="119"/>
      <c r="I211" s="119"/>
      <c r="J211" s="69"/>
      <c r="K211" s="69"/>
      <c r="L211" s="69"/>
      <c r="M211" s="69"/>
      <c r="N211" s="69"/>
      <c r="O211" s="69"/>
      <c r="P211" s="69"/>
      <c r="Q211" s="69"/>
    </row>
    <row r="212" spans="3:17" s="70" customFormat="1" ht="15">
      <c r="C212" s="51"/>
      <c r="D212" s="51"/>
      <c r="E212" s="68"/>
      <c r="F212" s="119"/>
      <c r="G212" s="119"/>
      <c r="H212" s="119"/>
      <c r="I212" s="119"/>
      <c r="J212" s="69"/>
      <c r="K212" s="69"/>
      <c r="L212" s="69"/>
      <c r="M212" s="69"/>
      <c r="N212" s="69"/>
      <c r="O212" s="69"/>
      <c r="P212" s="69"/>
      <c r="Q212" s="69"/>
    </row>
    <row r="213" spans="3:17" s="70" customFormat="1" ht="15">
      <c r="C213" s="51"/>
      <c r="D213" s="51"/>
      <c r="E213" s="68"/>
      <c r="F213" s="119"/>
      <c r="G213" s="119"/>
      <c r="H213" s="119"/>
      <c r="I213" s="119"/>
      <c r="J213" s="69"/>
      <c r="K213" s="69"/>
      <c r="L213" s="69"/>
      <c r="M213" s="69"/>
      <c r="N213" s="69"/>
      <c r="O213" s="69"/>
      <c r="P213" s="69"/>
      <c r="Q213" s="69"/>
    </row>
    <row r="214" spans="3:17" s="70" customFormat="1" ht="15">
      <c r="C214" s="51"/>
      <c r="D214" s="51"/>
      <c r="E214" s="68"/>
      <c r="F214" s="119"/>
      <c r="G214" s="119"/>
      <c r="H214" s="119"/>
      <c r="I214" s="119"/>
      <c r="J214" s="69"/>
      <c r="K214" s="69"/>
      <c r="L214" s="69"/>
      <c r="M214" s="69"/>
      <c r="N214" s="69"/>
      <c r="O214" s="69"/>
      <c r="P214" s="69"/>
      <c r="Q214" s="69"/>
    </row>
    <row r="215" spans="3:17" s="70" customFormat="1" ht="15">
      <c r="C215" s="51"/>
      <c r="D215" s="51"/>
      <c r="E215" s="68"/>
      <c r="F215" s="119"/>
      <c r="G215" s="119"/>
      <c r="H215" s="119"/>
      <c r="I215" s="119"/>
      <c r="J215" s="69"/>
      <c r="K215" s="69"/>
      <c r="L215" s="69"/>
      <c r="M215" s="69"/>
      <c r="N215" s="69"/>
      <c r="O215" s="69"/>
      <c r="P215" s="69"/>
      <c r="Q215" s="69"/>
    </row>
    <row r="216" spans="3:17" s="70" customFormat="1" ht="15">
      <c r="C216" s="51"/>
      <c r="D216" s="51"/>
      <c r="E216" s="68"/>
      <c r="F216" s="119"/>
      <c r="G216" s="119"/>
      <c r="H216" s="119"/>
      <c r="I216" s="119"/>
      <c r="J216" s="69"/>
      <c r="K216" s="69"/>
      <c r="L216" s="69"/>
      <c r="M216" s="69"/>
      <c r="N216" s="69"/>
      <c r="O216" s="69"/>
      <c r="P216" s="69"/>
      <c r="Q216" s="69"/>
    </row>
    <row r="217" spans="3:17" s="70" customFormat="1" ht="15">
      <c r="C217" s="51"/>
      <c r="D217" s="51"/>
      <c r="E217" s="68"/>
      <c r="F217" s="119"/>
      <c r="G217" s="119"/>
      <c r="H217" s="119"/>
      <c r="I217" s="119"/>
      <c r="J217" s="69"/>
      <c r="K217" s="69"/>
      <c r="L217" s="69"/>
      <c r="M217" s="69"/>
      <c r="N217" s="69"/>
      <c r="O217" s="69"/>
      <c r="P217" s="69"/>
      <c r="Q217" s="69"/>
    </row>
    <row r="218" spans="3:17" s="70" customFormat="1" ht="15">
      <c r="C218" s="51"/>
      <c r="D218" s="51"/>
      <c r="E218" s="68"/>
      <c r="F218" s="119"/>
      <c r="G218" s="119"/>
      <c r="H218" s="119"/>
      <c r="I218" s="119"/>
      <c r="J218" s="69"/>
      <c r="K218" s="69"/>
      <c r="L218" s="69"/>
      <c r="M218" s="69"/>
      <c r="N218" s="69"/>
      <c r="O218" s="69"/>
      <c r="P218" s="69"/>
      <c r="Q218" s="69"/>
    </row>
    <row r="219" spans="3:17" s="70" customFormat="1" ht="15">
      <c r="C219" s="51"/>
      <c r="D219" s="51"/>
      <c r="E219" s="68"/>
      <c r="F219" s="119"/>
      <c r="G219" s="119"/>
      <c r="H219" s="119"/>
      <c r="I219" s="119"/>
      <c r="J219" s="69"/>
      <c r="K219" s="69"/>
      <c r="L219" s="69"/>
      <c r="M219" s="69"/>
      <c r="N219" s="69"/>
      <c r="O219" s="69"/>
      <c r="P219" s="69"/>
      <c r="Q219" s="69"/>
    </row>
    <row r="220" spans="3:17" s="70" customFormat="1" ht="15">
      <c r="C220" s="51"/>
      <c r="D220" s="51"/>
      <c r="E220" s="68"/>
      <c r="F220" s="119"/>
      <c r="G220" s="119"/>
      <c r="H220" s="119"/>
      <c r="I220" s="119"/>
      <c r="J220" s="69"/>
      <c r="K220" s="69"/>
      <c r="L220" s="69"/>
      <c r="M220" s="69"/>
      <c r="N220" s="69"/>
      <c r="O220" s="69"/>
      <c r="P220" s="69"/>
      <c r="Q220" s="69"/>
    </row>
    <row r="221" spans="3:17" s="70" customFormat="1" ht="15">
      <c r="C221" s="51"/>
      <c r="D221" s="51"/>
      <c r="E221" s="68"/>
      <c r="F221" s="119"/>
      <c r="G221" s="119"/>
      <c r="H221" s="119"/>
      <c r="I221" s="119"/>
      <c r="J221" s="69"/>
      <c r="K221" s="69"/>
      <c r="L221" s="69"/>
      <c r="M221" s="69"/>
      <c r="N221" s="69"/>
      <c r="O221" s="69"/>
      <c r="P221" s="69"/>
      <c r="Q221" s="69"/>
    </row>
    <row r="222" spans="3:17" s="70" customFormat="1" ht="15">
      <c r="C222" s="51"/>
      <c r="D222" s="51"/>
      <c r="E222" s="68"/>
      <c r="F222" s="119"/>
      <c r="G222" s="119"/>
      <c r="H222" s="119"/>
      <c r="I222" s="119"/>
      <c r="J222" s="69"/>
      <c r="K222" s="69"/>
      <c r="L222" s="69"/>
      <c r="M222" s="69"/>
      <c r="N222" s="69"/>
      <c r="O222" s="69"/>
      <c r="P222" s="69"/>
      <c r="Q222" s="69"/>
    </row>
    <row r="223" spans="3:17" s="70" customFormat="1" ht="15">
      <c r="C223" s="51"/>
      <c r="D223" s="51"/>
      <c r="E223" s="68"/>
      <c r="F223" s="119"/>
      <c r="G223" s="119"/>
      <c r="H223" s="119"/>
      <c r="I223" s="119"/>
      <c r="J223" s="69"/>
      <c r="K223" s="69"/>
      <c r="L223" s="69"/>
      <c r="M223" s="69"/>
      <c r="N223" s="69"/>
      <c r="O223" s="69"/>
      <c r="P223" s="69"/>
      <c r="Q223" s="69"/>
    </row>
    <row r="224" spans="3:17" s="70" customFormat="1" ht="15">
      <c r="C224" s="51"/>
      <c r="D224" s="51"/>
      <c r="E224" s="68"/>
      <c r="F224" s="119"/>
      <c r="G224" s="119"/>
      <c r="H224" s="119"/>
      <c r="I224" s="119"/>
      <c r="J224" s="69"/>
      <c r="K224" s="69"/>
      <c r="L224" s="69"/>
      <c r="M224" s="69"/>
      <c r="N224" s="69"/>
      <c r="O224" s="69"/>
      <c r="P224" s="69"/>
      <c r="Q224" s="69"/>
    </row>
    <row r="225" spans="3:17" s="70" customFormat="1" ht="15">
      <c r="C225" s="51"/>
      <c r="D225" s="51"/>
      <c r="E225" s="68"/>
      <c r="F225" s="119"/>
      <c r="G225" s="119"/>
      <c r="H225" s="119"/>
      <c r="I225" s="119"/>
      <c r="J225" s="69"/>
      <c r="K225" s="69"/>
      <c r="L225" s="69"/>
      <c r="M225" s="69"/>
      <c r="N225" s="69"/>
      <c r="O225" s="69"/>
      <c r="P225" s="69"/>
      <c r="Q225" s="69"/>
    </row>
    <row r="226" spans="3:17" s="70" customFormat="1" ht="15">
      <c r="C226" s="51"/>
      <c r="D226" s="51"/>
      <c r="E226" s="68"/>
      <c r="F226" s="119"/>
      <c r="G226" s="119"/>
      <c r="H226" s="119"/>
      <c r="I226" s="119"/>
      <c r="J226" s="69"/>
      <c r="K226" s="69"/>
      <c r="L226" s="69"/>
      <c r="M226" s="69"/>
      <c r="N226" s="69"/>
      <c r="O226" s="69"/>
      <c r="P226" s="69"/>
      <c r="Q226" s="69"/>
    </row>
    <row r="227" spans="3:17" s="70" customFormat="1" ht="15">
      <c r="C227" s="51"/>
      <c r="D227" s="51"/>
      <c r="E227" s="68"/>
      <c r="F227" s="119"/>
      <c r="G227" s="119"/>
      <c r="H227" s="119"/>
      <c r="I227" s="119"/>
      <c r="J227" s="69"/>
      <c r="K227" s="69"/>
      <c r="L227" s="69"/>
      <c r="M227" s="69"/>
      <c r="N227" s="69"/>
      <c r="O227" s="69"/>
      <c r="P227" s="69"/>
      <c r="Q227" s="69"/>
    </row>
    <row r="228" spans="3:17" s="70" customFormat="1" ht="15">
      <c r="C228" s="51"/>
      <c r="D228" s="51"/>
      <c r="E228" s="68"/>
      <c r="F228" s="119"/>
      <c r="G228" s="119"/>
      <c r="H228" s="119"/>
      <c r="I228" s="119"/>
      <c r="J228" s="69"/>
      <c r="K228" s="69"/>
      <c r="L228" s="69"/>
      <c r="M228" s="69"/>
      <c r="N228" s="69"/>
      <c r="O228" s="69"/>
      <c r="P228" s="69"/>
      <c r="Q228" s="69"/>
    </row>
    <row r="229" spans="3:17" s="70" customFormat="1" ht="15">
      <c r="C229" s="51"/>
      <c r="D229" s="51"/>
      <c r="E229" s="68"/>
      <c r="F229" s="119"/>
      <c r="G229" s="119"/>
      <c r="H229" s="119"/>
      <c r="I229" s="119"/>
      <c r="J229" s="69"/>
      <c r="K229" s="69"/>
      <c r="L229" s="69"/>
      <c r="M229" s="69"/>
      <c r="N229" s="69"/>
      <c r="O229" s="69"/>
      <c r="P229" s="69"/>
      <c r="Q229" s="69"/>
    </row>
    <row r="230" spans="3:17" s="70" customFormat="1" ht="15">
      <c r="C230" s="51"/>
      <c r="D230" s="51"/>
      <c r="E230" s="68"/>
      <c r="F230" s="119"/>
      <c r="G230" s="119"/>
      <c r="H230" s="119"/>
      <c r="I230" s="119"/>
      <c r="J230" s="69"/>
      <c r="K230" s="69"/>
      <c r="L230" s="69"/>
      <c r="M230" s="69"/>
      <c r="N230" s="69"/>
      <c r="O230" s="69"/>
      <c r="P230" s="69"/>
      <c r="Q230" s="69"/>
    </row>
    <row r="231" spans="3:17" s="70" customFormat="1" ht="15">
      <c r="C231" s="51"/>
      <c r="D231" s="51"/>
      <c r="E231" s="68"/>
      <c r="F231" s="119"/>
      <c r="G231" s="119"/>
      <c r="H231" s="119"/>
      <c r="I231" s="119"/>
      <c r="J231" s="69"/>
      <c r="K231" s="69"/>
      <c r="L231" s="69"/>
      <c r="M231" s="69"/>
      <c r="N231" s="69"/>
      <c r="O231" s="69"/>
      <c r="P231" s="69"/>
      <c r="Q231" s="69"/>
    </row>
    <row r="232" spans="3:17" s="70" customFormat="1" ht="15">
      <c r="C232" s="51"/>
      <c r="D232" s="51"/>
      <c r="E232" s="68"/>
      <c r="F232" s="119"/>
      <c r="G232" s="119"/>
      <c r="H232" s="119"/>
      <c r="I232" s="119"/>
      <c r="J232" s="69"/>
      <c r="K232" s="69"/>
      <c r="L232" s="69"/>
      <c r="M232" s="69"/>
      <c r="N232" s="69"/>
      <c r="O232" s="69"/>
      <c r="P232" s="69"/>
      <c r="Q232" s="69"/>
    </row>
    <row r="233" spans="3:17" s="70" customFormat="1" ht="15">
      <c r="C233" s="51"/>
      <c r="D233" s="51"/>
      <c r="E233" s="68"/>
      <c r="F233" s="119"/>
      <c r="G233" s="119"/>
      <c r="H233" s="119"/>
      <c r="I233" s="119"/>
      <c r="J233" s="69"/>
      <c r="K233" s="69"/>
      <c r="L233" s="69"/>
      <c r="M233" s="69"/>
      <c r="N233" s="69"/>
      <c r="O233" s="69"/>
      <c r="P233" s="69"/>
      <c r="Q233" s="69"/>
    </row>
    <row r="234" spans="3:17" s="70" customFormat="1" ht="15">
      <c r="C234" s="51"/>
      <c r="D234" s="51"/>
      <c r="E234" s="68"/>
      <c r="F234" s="119"/>
      <c r="G234" s="119"/>
      <c r="H234" s="119"/>
      <c r="I234" s="119"/>
      <c r="J234" s="69"/>
      <c r="K234" s="69"/>
      <c r="L234" s="69"/>
      <c r="M234" s="69"/>
      <c r="N234" s="69"/>
      <c r="O234" s="69"/>
      <c r="P234" s="69"/>
      <c r="Q234" s="69"/>
    </row>
    <row r="235" spans="3:17" s="70" customFormat="1" ht="15">
      <c r="C235" s="51"/>
      <c r="D235" s="51"/>
      <c r="E235" s="68"/>
      <c r="F235" s="119"/>
      <c r="G235" s="119"/>
      <c r="H235" s="119"/>
      <c r="I235" s="119"/>
      <c r="J235" s="69"/>
      <c r="K235" s="69"/>
      <c r="L235" s="69"/>
      <c r="M235" s="69"/>
      <c r="N235" s="69"/>
      <c r="O235" s="69"/>
      <c r="P235" s="69"/>
      <c r="Q235" s="69"/>
    </row>
    <row r="236" spans="3:17" s="70" customFormat="1" ht="15">
      <c r="C236" s="51"/>
      <c r="D236" s="51"/>
      <c r="E236" s="68"/>
      <c r="F236" s="119"/>
      <c r="G236" s="119"/>
      <c r="H236" s="119"/>
      <c r="I236" s="119"/>
      <c r="J236" s="69"/>
      <c r="K236" s="69"/>
      <c r="L236" s="69"/>
      <c r="M236" s="69"/>
      <c r="N236" s="69"/>
      <c r="O236" s="69"/>
      <c r="P236" s="69"/>
      <c r="Q236" s="69"/>
    </row>
    <row r="237" spans="3:17" s="70" customFormat="1" ht="15">
      <c r="C237" s="51"/>
      <c r="D237" s="51"/>
      <c r="E237" s="68"/>
      <c r="F237" s="119"/>
      <c r="G237" s="119"/>
      <c r="H237" s="119"/>
      <c r="I237" s="119"/>
      <c r="J237" s="69"/>
      <c r="K237" s="69"/>
      <c r="L237" s="69"/>
      <c r="M237" s="69"/>
      <c r="N237" s="69"/>
      <c r="O237" s="69"/>
      <c r="P237" s="69"/>
      <c r="Q237" s="69"/>
    </row>
    <row r="238" spans="3:17" s="70" customFormat="1" ht="15">
      <c r="C238" s="51"/>
      <c r="D238" s="51"/>
      <c r="E238" s="68"/>
      <c r="F238" s="119"/>
      <c r="G238" s="119"/>
      <c r="H238" s="119"/>
      <c r="I238" s="119"/>
      <c r="J238" s="69"/>
      <c r="K238" s="69"/>
      <c r="L238" s="69"/>
      <c r="M238" s="69"/>
      <c r="N238" s="69"/>
      <c r="O238" s="69"/>
      <c r="P238" s="69"/>
      <c r="Q238" s="69"/>
    </row>
    <row r="239" spans="3:17" s="70" customFormat="1" ht="15">
      <c r="C239" s="51"/>
      <c r="D239" s="51"/>
      <c r="E239" s="68"/>
      <c r="F239" s="119"/>
      <c r="G239" s="119"/>
      <c r="H239" s="119"/>
      <c r="I239" s="119"/>
      <c r="J239" s="69"/>
      <c r="K239" s="69"/>
      <c r="L239" s="69"/>
      <c r="M239" s="69"/>
      <c r="N239" s="69"/>
      <c r="O239" s="69"/>
      <c r="P239" s="69"/>
      <c r="Q239" s="69"/>
    </row>
    <row r="240" spans="3:17" s="70" customFormat="1" ht="15">
      <c r="C240" s="51"/>
      <c r="D240" s="51"/>
      <c r="E240" s="68"/>
      <c r="F240" s="119"/>
      <c r="G240" s="119"/>
      <c r="H240" s="119"/>
      <c r="I240" s="119"/>
      <c r="J240" s="69"/>
      <c r="K240" s="69"/>
      <c r="L240" s="69"/>
      <c r="M240" s="69"/>
      <c r="N240" s="69"/>
      <c r="O240" s="69"/>
      <c r="P240" s="69"/>
      <c r="Q240" s="69"/>
    </row>
    <row r="241" spans="3:17" s="70" customFormat="1" ht="15">
      <c r="C241" s="51"/>
      <c r="D241" s="51"/>
      <c r="E241" s="68"/>
      <c r="F241" s="119"/>
      <c r="G241" s="119"/>
      <c r="H241" s="119"/>
      <c r="I241" s="119"/>
      <c r="J241" s="69"/>
      <c r="K241" s="69"/>
      <c r="L241" s="69"/>
      <c r="M241" s="69"/>
      <c r="N241" s="69"/>
      <c r="O241" s="69"/>
      <c r="P241" s="69"/>
      <c r="Q241" s="69"/>
    </row>
    <row r="242" spans="3:17" s="70" customFormat="1" ht="15">
      <c r="C242" s="51"/>
      <c r="D242" s="51"/>
      <c r="E242" s="68"/>
      <c r="F242" s="119"/>
      <c r="G242" s="119"/>
      <c r="H242" s="119"/>
      <c r="I242" s="119"/>
      <c r="J242" s="69"/>
      <c r="K242" s="69"/>
      <c r="L242" s="69"/>
      <c r="M242" s="69"/>
      <c r="N242" s="69"/>
      <c r="O242" s="69"/>
      <c r="P242" s="69"/>
      <c r="Q242" s="69"/>
    </row>
    <row r="243" spans="3:17" s="70" customFormat="1" ht="15">
      <c r="C243" s="51"/>
      <c r="D243" s="51"/>
      <c r="E243" s="68"/>
      <c r="F243" s="119"/>
      <c r="G243" s="119"/>
      <c r="H243" s="119"/>
      <c r="I243" s="119"/>
      <c r="J243" s="69"/>
      <c r="K243" s="69"/>
      <c r="L243" s="69"/>
      <c r="M243" s="69"/>
      <c r="N243" s="69"/>
      <c r="O243" s="69"/>
      <c r="P243" s="69"/>
      <c r="Q243" s="69"/>
    </row>
    <row r="244" spans="3:17" s="70" customFormat="1" ht="15">
      <c r="C244" s="51"/>
      <c r="D244" s="51"/>
      <c r="E244" s="68"/>
      <c r="F244" s="119"/>
      <c r="G244" s="119"/>
      <c r="H244" s="119"/>
      <c r="I244" s="119"/>
      <c r="J244" s="69"/>
      <c r="K244" s="69"/>
      <c r="L244" s="69"/>
      <c r="M244" s="69"/>
      <c r="N244" s="69"/>
      <c r="O244" s="69"/>
      <c r="P244" s="69"/>
      <c r="Q244" s="69"/>
    </row>
    <row r="245" spans="3:17" s="70" customFormat="1" ht="15">
      <c r="C245" s="51"/>
      <c r="D245" s="51"/>
      <c r="E245" s="68"/>
      <c r="F245" s="119"/>
      <c r="G245" s="119"/>
      <c r="H245" s="119"/>
      <c r="I245" s="119"/>
      <c r="J245" s="69"/>
      <c r="K245" s="69"/>
      <c r="L245" s="69"/>
      <c r="M245" s="69"/>
      <c r="N245" s="69"/>
      <c r="O245" s="69"/>
      <c r="P245" s="69"/>
      <c r="Q245" s="69"/>
    </row>
    <row r="246" spans="3:17" s="70" customFormat="1" ht="15">
      <c r="C246" s="51"/>
      <c r="D246" s="51"/>
      <c r="E246" s="68"/>
      <c r="F246" s="119"/>
      <c r="G246" s="119"/>
      <c r="H246" s="119"/>
      <c r="I246" s="119"/>
      <c r="J246" s="69"/>
      <c r="K246" s="69"/>
      <c r="L246" s="69"/>
      <c r="M246" s="69"/>
      <c r="N246" s="69"/>
      <c r="O246" s="69"/>
      <c r="P246" s="69"/>
      <c r="Q246" s="69"/>
    </row>
    <row r="247" spans="3:17" s="70" customFormat="1" ht="15">
      <c r="C247" s="51"/>
      <c r="D247" s="51"/>
      <c r="E247" s="68"/>
      <c r="F247" s="119"/>
      <c r="G247" s="119"/>
      <c r="H247" s="119"/>
      <c r="I247" s="119"/>
      <c r="J247" s="69"/>
      <c r="K247" s="69"/>
      <c r="L247" s="69"/>
      <c r="M247" s="69"/>
      <c r="N247" s="69"/>
      <c r="O247" s="69"/>
      <c r="P247" s="69"/>
      <c r="Q247" s="69"/>
    </row>
    <row r="248" spans="3:17" s="70" customFormat="1" ht="15">
      <c r="C248" s="51"/>
      <c r="D248" s="51"/>
      <c r="E248" s="68"/>
      <c r="F248" s="119"/>
      <c r="G248" s="119"/>
      <c r="H248" s="119"/>
      <c r="I248" s="119"/>
      <c r="J248" s="69"/>
      <c r="K248" s="69"/>
      <c r="L248" s="69"/>
      <c r="M248" s="69"/>
      <c r="N248" s="69"/>
      <c r="O248" s="69"/>
      <c r="P248" s="69"/>
      <c r="Q248" s="69"/>
    </row>
    <row r="249" spans="3:17" s="70" customFormat="1" ht="15">
      <c r="C249" s="51"/>
      <c r="D249" s="51"/>
      <c r="E249" s="68"/>
      <c r="F249" s="119"/>
      <c r="G249" s="119"/>
      <c r="H249" s="119"/>
      <c r="I249" s="119"/>
      <c r="J249" s="69"/>
      <c r="K249" s="69"/>
      <c r="L249" s="69"/>
      <c r="M249" s="69"/>
      <c r="N249" s="69"/>
      <c r="O249" s="69"/>
      <c r="P249" s="69"/>
      <c r="Q249" s="69"/>
    </row>
    <row r="250" spans="3:17" s="70" customFormat="1" ht="15">
      <c r="C250" s="51"/>
      <c r="D250" s="51"/>
      <c r="E250" s="68"/>
      <c r="F250" s="119"/>
      <c r="G250" s="119"/>
      <c r="H250" s="119"/>
      <c r="I250" s="119"/>
      <c r="J250" s="69"/>
      <c r="K250" s="69"/>
      <c r="L250" s="69"/>
      <c r="M250" s="69"/>
      <c r="N250" s="69"/>
      <c r="O250" s="69"/>
      <c r="P250" s="69"/>
      <c r="Q250" s="69"/>
    </row>
    <row r="251" spans="3:17" s="70" customFormat="1" ht="15">
      <c r="C251" s="51"/>
      <c r="D251" s="51"/>
      <c r="E251" s="68"/>
      <c r="F251" s="119"/>
      <c r="G251" s="119"/>
      <c r="H251" s="119"/>
      <c r="I251" s="119"/>
      <c r="J251" s="69"/>
      <c r="K251" s="69"/>
      <c r="L251" s="69"/>
      <c r="M251" s="69"/>
      <c r="N251" s="69"/>
      <c r="O251" s="69"/>
      <c r="P251" s="69"/>
      <c r="Q251" s="69"/>
    </row>
    <row r="252" spans="3:17" s="70" customFormat="1" ht="15">
      <c r="C252" s="51"/>
      <c r="D252" s="51"/>
      <c r="E252" s="68"/>
      <c r="F252" s="119"/>
      <c r="G252" s="119"/>
      <c r="H252" s="119"/>
      <c r="I252" s="119"/>
      <c r="J252" s="69"/>
      <c r="K252" s="69"/>
      <c r="L252" s="69"/>
      <c r="M252" s="69"/>
      <c r="N252" s="69"/>
      <c r="O252" s="69"/>
      <c r="P252" s="69"/>
      <c r="Q252" s="69"/>
    </row>
    <row r="253" spans="3:17" s="70" customFormat="1" ht="15">
      <c r="C253" s="51"/>
      <c r="D253" s="51"/>
      <c r="E253" s="68"/>
      <c r="F253" s="119"/>
      <c r="G253" s="119"/>
      <c r="H253" s="119"/>
      <c r="I253" s="119"/>
      <c r="J253" s="69"/>
      <c r="K253" s="69"/>
      <c r="L253" s="69"/>
      <c r="M253" s="69"/>
      <c r="N253" s="69"/>
      <c r="O253" s="69"/>
      <c r="P253" s="69"/>
      <c r="Q253" s="69"/>
    </row>
    <row r="254" spans="3:17" s="70" customFormat="1" ht="15">
      <c r="C254" s="51"/>
      <c r="D254" s="51"/>
      <c r="E254" s="68"/>
      <c r="F254" s="119"/>
      <c r="G254" s="119"/>
      <c r="H254" s="119"/>
      <c r="I254" s="119"/>
      <c r="J254" s="69"/>
      <c r="K254" s="69"/>
      <c r="L254" s="69"/>
      <c r="M254" s="69"/>
      <c r="N254" s="69"/>
      <c r="O254" s="69"/>
      <c r="P254" s="69"/>
      <c r="Q254" s="69"/>
    </row>
    <row r="255" spans="3:17" s="70" customFormat="1" ht="15">
      <c r="C255" s="51"/>
      <c r="D255" s="51"/>
      <c r="E255" s="68"/>
      <c r="F255" s="119"/>
      <c r="G255" s="119"/>
      <c r="H255" s="119"/>
      <c r="I255" s="119"/>
      <c r="J255" s="69"/>
      <c r="K255" s="69"/>
      <c r="L255" s="69"/>
      <c r="M255" s="69"/>
      <c r="N255" s="69"/>
      <c r="O255" s="69"/>
      <c r="P255" s="69"/>
      <c r="Q255" s="69"/>
    </row>
    <row r="256" spans="3:17" s="70" customFormat="1" ht="15">
      <c r="C256" s="51"/>
      <c r="D256" s="51"/>
      <c r="E256" s="68"/>
      <c r="F256" s="119"/>
      <c r="G256" s="119"/>
      <c r="H256" s="119"/>
      <c r="I256" s="119"/>
      <c r="J256" s="69"/>
      <c r="K256" s="69"/>
      <c r="L256" s="69"/>
      <c r="M256" s="69"/>
      <c r="N256" s="69"/>
      <c r="O256" s="69"/>
      <c r="P256" s="69"/>
      <c r="Q256" s="69"/>
    </row>
    <row r="257" spans="3:17" s="70" customFormat="1" ht="15">
      <c r="C257" s="51"/>
      <c r="D257" s="51"/>
      <c r="E257" s="68"/>
      <c r="F257" s="119"/>
      <c r="G257" s="119"/>
      <c r="H257" s="119"/>
      <c r="I257" s="119"/>
      <c r="J257" s="69"/>
      <c r="K257" s="69"/>
      <c r="L257" s="69"/>
      <c r="M257" s="69"/>
      <c r="N257" s="69"/>
      <c r="O257" s="69"/>
      <c r="P257" s="69"/>
      <c r="Q257" s="69"/>
    </row>
    <row r="258" spans="3:17" s="70" customFormat="1" ht="15">
      <c r="C258" s="51"/>
      <c r="D258" s="51"/>
      <c r="E258" s="68"/>
      <c r="F258" s="119"/>
      <c r="G258" s="119"/>
      <c r="H258" s="119"/>
      <c r="I258" s="119"/>
      <c r="J258" s="69"/>
      <c r="K258" s="69"/>
      <c r="L258" s="69"/>
      <c r="M258" s="69"/>
      <c r="N258" s="69"/>
      <c r="O258" s="69"/>
      <c r="P258" s="69"/>
      <c r="Q258" s="69"/>
    </row>
    <row r="259" spans="3:17" s="70" customFormat="1" ht="15">
      <c r="C259" s="51"/>
      <c r="D259" s="51"/>
      <c r="E259" s="68"/>
      <c r="F259" s="119"/>
      <c r="G259" s="119"/>
      <c r="H259" s="119"/>
      <c r="I259" s="119"/>
      <c r="J259" s="69"/>
      <c r="K259" s="69"/>
      <c r="L259" s="69"/>
      <c r="M259" s="69"/>
      <c r="N259" s="69"/>
      <c r="O259" s="69"/>
      <c r="P259" s="69"/>
      <c r="Q259" s="69"/>
    </row>
    <row r="260" spans="3:17" s="70" customFormat="1" ht="15">
      <c r="C260" s="51"/>
      <c r="D260" s="51"/>
      <c r="E260" s="68"/>
      <c r="F260" s="119"/>
      <c r="G260" s="119"/>
      <c r="H260" s="119"/>
      <c r="I260" s="119"/>
      <c r="J260" s="69"/>
      <c r="K260" s="69"/>
      <c r="L260" s="69"/>
      <c r="M260" s="69"/>
      <c r="N260" s="69"/>
      <c r="O260" s="69"/>
      <c r="P260" s="69"/>
      <c r="Q260" s="69"/>
    </row>
    <row r="261" spans="3:17" s="70" customFormat="1" ht="15">
      <c r="C261" s="51"/>
      <c r="D261" s="51"/>
      <c r="E261" s="68"/>
      <c r="F261" s="119"/>
      <c r="G261" s="119"/>
      <c r="H261" s="119"/>
      <c r="I261" s="119"/>
      <c r="J261" s="69"/>
      <c r="K261" s="69"/>
      <c r="L261" s="69"/>
      <c r="M261" s="69"/>
      <c r="N261" s="69"/>
      <c r="O261" s="69"/>
      <c r="P261" s="69"/>
      <c r="Q261" s="69"/>
    </row>
    <row r="262" spans="3:17" s="70" customFormat="1" ht="15">
      <c r="C262" s="51"/>
      <c r="D262" s="51"/>
      <c r="E262" s="68"/>
      <c r="F262" s="119"/>
      <c r="G262" s="119"/>
      <c r="H262" s="119"/>
      <c r="I262" s="119"/>
      <c r="J262" s="69"/>
      <c r="K262" s="69"/>
      <c r="L262" s="69"/>
      <c r="M262" s="69"/>
      <c r="N262" s="69"/>
      <c r="O262" s="69"/>
      <c r="P262" s="69"/>
      <c r="Q262" s="69"/>
    </row>
    <row r="263" spans="3:17" s="70" customFormat="1" ht="15">
      <c r="C263" s="51"/>
      <c r="D263" s="51"/>
      <c r="E263" s="68"/>
      <c r="F263" s="119"/>
      <c r="G263" s="119"/>
      <c r="H263" s="119"/>
      <c r="I263" s="119"/>
      <c r="J263" s="69"/>
      <c r="K263" s="69"/>
      <c r="L263" s="69"/>
      <c r="M263" s="69"/>
      <c r="N263" s="69"/>
      <c r="O263" s="69"/>
      <c r="P263" s="69"/>
      <c r="Q263" s="69"/>
    </row>
    <row r="264" spans="3:17" s="70" customFormat="1" ht="15">
      <c r="C264" s="51"/>
      <c r="D264" s="51"/>
      <c r="E264" s="68"/>
      <c r="F264" s="119"/>
      <c r="G264" s="119"/>
      <c r="H264" s="119"/>
      <c r="I264" s="119"/>
      <c r="J264" s="69"/>
      <c r="K264" s="69"/>
      <c r="L264" s="69"/>
      <c r="M264" s="69"/>
      <c r="N264" s="69"/>
      <c r="O264" s="69"/>
      <c r="P264" s="69"/>
      <c r="Q264" s="69"/>
    </row>
    <row r="265" spans="3:17" s="70" customFormat="1" ht="15">
      <c r="C265" s="51"/>
      <c r="D265" s="51"/>
      <c r="E265" s="68"/>
      <c r="F265" s="119"/>
      <c r="G265" s="119"/>
      <c r="H265" s="119"/>
      <c r="I265" s="119"/>
      <c r="J265" s="69"/>
      <c r="K265" s="69"/>
      <c r="L265" s="69"/>
      <c r="M265" s="69"/>
      <c r="N265" s="69"/>
      <c r="O265" s="69"/>
      <c r="P265" s="69"/>
      <c r="Q265" s="69"/>
    </row>
    <row r="266" spans="3:17" s="70" customFormat="1" ht="15">
      <c r="C266" s="51"/>
      <c r="D266" s="51"/>
      <c r="E266" s="68"/>
      <c r="F266" s="119"/>
      <c r="G266" s="119"/>
      <c r="H266" s="119"/>
      <c r="I266" s="119"/>
      <c r="J266" s="69"/>
      <c r="K266" s="69"/>
      <c r="L266" s="69"/>
      <c r="M266" s="69"/>
      <c r="N266" s="69"/>
      <c r="O266" s="69"/>
      <c r="P266" s="69"/>
      <c r="Q266" s="69"/>
    </row>
    <row r="267" spans="3:17" s="70" customFormat="1" ht="15">
      <c r="C267" s="51"/>
      <c r="D267" s="51"/>
      <c r="E267" s="68"/>
      <c r="F267" s="119"/>
      <c r="G267" s="119"/>
      <c r="H267" s="119"/>
      <c r="I267" s="119"/>
      <c r="J267" s="69"/>
      <c r="K267" s="69"/>
      <c r="L267" s="69"/>
      <c r="M267" s="69"/>
      <c r="N267" s="69"/>
      <c r="O267" s="69"/>
      <c r="P267" s="69"/>
      <c r="Q267" s="69"/>
    </row>
    <row r="268" spans="3:17" s="70" customFormat="1" ht="15">
      <c r="C268" s="51"/>
      <c r="D268" s="51"/>
      <c r="E268" s="68"/>
      <c r="F268" s="119"/>
      <c r="G268" s="119"/>
      <c r="H268" s="119"/>
      <c r="I268" s="119"/>
      <c r="J268" s="69"/>
      <c r="K268" s="69"/>
      <c r="L268" s="69"/>
      <c r="M268" s="69"/>
      <c r="N268" s="69"/>
      <c r="O268" s="69"/>
      <c r="P268" s="69"/>
      <c r="Q268" s="69"/>
    </row>
    <row r="269" spans="3:17" s="70" customFormat="1" ht="15">
      <c r="C269" s="51"/>
      <c r="D269" s="51"/>
      <c r="E269" s="68"/>
      <c r="F269" s="119"/>
      <c r="G269" s="119"/>
      <c r="H269" s="119"/>
      <c r="I269" s="119"/>
      <c r="J269" s="69"/>
      <c r="K269" s="69"/>
      <c r="L269" s="69"/>
      <c r="M269" s="69"/>
      <c r="N269" s="69"/>
      <c r="O269" s="69"/>
      <c r="P269" s="69"/>
      <c r="Q269" s="69"/>
    </row>
    <row r="270" spans="3:17" s="70" customFormat="1" ht="15">
      <c r="C270" s="51"/>
      <c r="D270" s="51"/>
      <c r="E270" s="68"/>
      <c r="F270" s="119"/>
      <c r="G270" s="119"/>
      <c r="H270" s="119"/>
      <c r="I270" s="119"/>
      <c r="J270" s="69"/>
      <c r="K270" s="69"/>
      <c r="L270" s="69"/>
      <c r="M270" s="69"/>
      <c r="N270" s="69"/>
      <c r="O270" s="69"/>
      <c r="P270" s="69"/>
      <c r="Q270" s="69"/>
    </row>
    <row r="271" spans="3:17" s="70" customFormat="1" ht="15">
      <c r="C271" s="51"/>
      <c r="D271" s="51"/>
      <c r="E271" s="68"/>
      <c r="F271" s="119"/>
      <c r="G271" s="119"/>
      <c r="H271" s="119"/>
      <c r="I271" s="119"/>
      <c r="J271" s="69"/>
      <c r="K271" s="69"/>
      <c r="L271" s="69"/>
      <c r="M271" s="69"/>
      <c r="N271" s="69"/>
      <c r="O271" s="69"/>
      <c r="P271" s="69"/>
      <c r="Q271" s="69"/>
    </row>
    <row r="272" spans="3:17" s="70" customFormat="1" ht="15">
      <c r="C272" s="51"/>
      <c r="D272" s="51"/>
      <c r="E272" s="68"/>
      <c r="F272" s="119"/>
      <c r="G272" s="119"/>
      <c r="H272" s="119"/>
      <c r="I272" s="119"/>
      <c r="J272" s="69"/>
      <c r="K272" s="69"/>
      <c r="L272" s="69"/>
      <c r="M272" s="69"/>
      <c r="N272" s="69"/>
      <c r="O272" s="69"/>
      <c r="P272" s="69"/>
      <c r="Q272" s="69"/>
    </row>
    <row r="273" spans="3:17" s="70" customFormat="1" ht="15">
      <c r="C273" s="51"/>
      <c r="D273" s="51"/>
      <c r="E273" s="68"/>
      <c r="F273" s="119"/>
      <c r="G273" s="119"/>
      <c r="H273" s="119"/>
      <c r="I273" s="119"/>
      <c r="J273" s="69"/>
      <c r="K273" s="69"/>
      <c r="L273" s="69"/>
      <c r="M273" s="69"/>
      <c r="N273" s="69"/>
      <c r="O273" s="69"/>
      <c r="P273" s="69"/>
      <c r="Q273" s="69"/>
    </row>
    <row r="274" spans="3:17" s="70" customFormat="1" ht="15">
      <c r="C274" s="51"/>
      <c r="D274" s="51"/>
      <c r="E274" s="68"/>
      <c r="F274" s="119"/>
      <c r="G274" s="119"/>
      <c r="H274" s="119"/>
      <c r="I274" s="119"/>
      <c r="J274" s="69"/>
      <c r="K274" s="69"/>
      <c r="L274" s="69"/>
      <c r="M274" s="69"/>
      <c r="N274" s="69"/>
      <c r="O274" s="69"/>
      <c r="P274" s="69"/>
      <c r="Q274" s="69"/>
    </row>
    <row r="275" spans="3:17" s="70" customFormat="1" ht="15">
      <c r="C275" s="51"/>
      <c r="D275" s="51"/>
      <c r="E275" s="68"/>
      <c r="F275" s="119"/>
      <c r="G275" s="119"/>
      <c r="H275" s="119"/>
      <c r="I275" s="119"/>
      <c r="J275" s="69"/>
      <c r="K275" s="69"/>
      <c r="L275" s="69"/>
      <c r="M275" s="69"/>
      <c r="N275" s="69"/>
      <c r="O275" s="69"/>
      <c r="P275" s="69"/>
      <c r="Q275" s="69"/>
    </row>
    <row r="276" spans="3:17" s="70" customFormat="1" ht="15">
      <c r="C276" s="51"/>
      <c r="D276" s="51"/>
      <c r="E276" s="68"/>
      <c r="F276" s="119"/>
      <c r="G276" s="119"/>
      <c r="H276" s="119"/>
      <c r="I276" s="119"/>
      <c r="J276" s="69"/>
      <c r="K276" s="69"/>
      <c r="L276" s="69"/>
      <c r="M276" s="69"/>
      <c r="N276" s="69"/>
      <c r="O276" s="69"/>
      <c r="P276" s="69"/>
      <c r="Q276" s="69"/>
    </row>
    <row r="277" spans="3:17" s="70" customFormat="1" ht="15">
      <c r="C277" s="51"/>
      <c r="D277" s="51"/>
      <c r="E277" s="68"/>
      <c r="F277" s="119"/>
      <c r="G277" s="119"/>
      <c r="H277" s="119"/>
      <c r="I277" s="119"/>
      <c r="J277" s="69"/>
      <c r="K277" s="69"/>
      <c r="L277" s="69"/>
      <c r="M277" s="69"/>
      <c r="N277" s="69"/>
      <c r="O277" s="69"/>
      <c r="P277" s="69"/>
      <c r="Q277" s="69"/>
    </row>
    <row r="278" spans="3:17" s="70" customFormat="1" ht="15">
      <c r="C278" s="51"/>
      <c r="D278" s="51"/>
      <c r="E278" s="68"/>
      <c r="F278" s="119"/>
      <c r="G278" s="119"/>
      <c r="H278" s="119"/>
      <c r="I278" s="119"/>
      <c r="J278" s="69"/>
      <c r="K278" s="69"/>
      <c r="L278" s="69"/>
      <c r="M278" s="69"/>
      <c r="N278" s="69"/>
      <c r="O278" s="69"/>
      <c r="P278" s="69"/>
      <c r="Q278" s="69"/>
    </row>
    <row r="279" spans="3:17" s="70" customFormat="1" ht="15">
      <c r="C279" s="51"/>
      <c r="D279" s="51"/>
      <c r="E279" s="68"/>
      <c r="F279" s="119"/>
      <c r="G279" s="119"/>
      <c r="H279" s="119"/>
      <c r="I279" s="119"/>
      <c r="J279" s="69"/>
      <c r="K279" s="69"/>
      <c r="L279" s="69"/>
      <c r="M279" s="69"/>
      <c r="N279" s="69"/>
      <c r="O279" s="69"/>
      <c r="P279" s="69"/>
      <c r="Q279" s="69"/>
    </row>
    <row r="280" spans="3:17" s="70" customFormat="1" ht="15">
      <c r="C280" s="51"/>
      <c r="D280" s="51"/>
      <c r="E280" s="68"/>
      <c r="F280" s="119"/>
      <c r="G280" s="119"/>
      <c r="H280" s="119"/>
      <c r="I280" s="119"/>
      <c r="J280" s="69"/>
      <c r="K280" s="69"/>
      <c r="L280" s="69"/>
      <c r="M280" s="69"/>
      <c r="N280" s="69"/>
      <c r="O280" s="69"/>
      <c r="P280" s="69"/>
      <c r="Q280" s="69"/>
    </row>
    <row r="281" spans="3:17" s="70" customFormat="1" ht="15">
      <c r="C281" s="51"/>
      <c r="D281" s="51"/>
      <c r="E281" s="68"/>
      <c r="F281" s="119"/>
      <c r="G281" s="119"/>
      <c r="H281" s="119"/>
      <c r="I281" s="119"/>
      <c r="J281" s="69"/>
      <c r="K281" s="69"/>
      <c r="L281" s="69"/>
      <c r="M281" s="69"/>
      <c r="N281" s="69"/>
      <c r="O281" s="69"/>
      <c r="P281" s="69"/>
      <c r="Q281" s="69"/>
    </row>
    <row r="282" spans="3:17" s="70" customFormat="1" ht="15">
      <c r="C282" s="51"/>
      <c r="D282" s="51"/>
      <c r="E282" s="68"/>
      <c r="F282" s="119"/>
      <c r="G282" s="119"/>
      <c r="H282" s="119"/>
      <c r="I282" s="119"/>
      <c r="J282" s="69"/>
      <c r="K282" s="69"/>
      <c r="L282" s="69"/>
      <c r="M282" s="69"/>
      <c r="N282" s="69"/>
      <c r="O282" s="69"/>
      <c r="P282" s="69"/>
      <c r="Q282" s="69"/>
    </row>
    <row r="283" spans="3:17" s="70" customFormat="1" ht="15">
      <c r="C283" s="51"/>
      <c r="D283" s="51"/>
      <c r="E283" s="68"/>
      <c r="F283" s="119"/>
      <c r="G283" s="119"/>
      <c r="H283" s="119"/>
      <c r="I283" s="119"/>
      <c r="J283" s="69"/>
      <c r="K283" s="69"/>
      <c r="L283" s="69"/>
      <c r="M283" s="69"/>
      <c r="N283" s="69"/>
      <c r="O283" s="69"/>
      <c r="P283" s="69"/>
      <c r="Q283" s="69"/>
    </row>
    <row r="284" spans="3:17" s="70" customFormat="1" ht="15">
      <c r="C284" s="51"/>
      <c r="D284" s="51"/>
      <c r="E284" s="68"/>
      <c r="F284" s="119"/>
      <c r="G284" s="119"/>
      <c r="H284" s="119"/>
      <c r="I284" s="119"/>
      <c r="J284" s="69"/>
      <c r="K284" s="69"/>
      <c r="L284" s="69"/>
      <c r="M284" s="69"/>
      <c r="N284" s="69"/>
      <c r="O284" s="69"/>
      <c r="P284" s="69"/>
      <c r="Q284" s="69"/>
    </row>
    <row r="285" spans="3:17" s="70" customFormat="1" ht="15">
      <c r="C285" s="51"/>
      <c r="D285" s="51"/>
      <c r="E285" s="68"/>
      <c r="F285" s="119"/>
      <c r="G285" s="119"/>
      <c r="H285" s="119"/>
      <c r="I285" s="119"/>
      <c r="J285" s="69"/>
      <c r="K285" s="69"/>
      <c r="L285" s="69"/>
      <c r="M285" s="69"/>
      <c r="N285" s="69"/>
      <c r="O285" s="69"/>
      <c r="P285" s="69"/>
      <c r="Q285" s="69"/>
    </row>
    <row r="286" spans="3:17" s="70" customFormat="1" ht="15">
      <c r="C286" s="51"/>
      <c r="D286" s="51"/>
      <c r="E286" s="68"/>
      <c r="F286" s="119"/>
      <c r="G286" s="119"/>
      <c r="H286" s="119"/>
      <c r="I286" s="119"/>
      <c r="J286" s="69"/>
      <c r="K286" s="69"/>
      <c r="L286" s="69"/>
      <c r="M286" s="69"/>
      <c r="N286" s="69"/>
      <c r="O286" s="69"/>
      <c r="P286" s="69"/>
      <c r="Q286" s="69"/>
    </row>
    <row r="287" spans="3:17" s="70" customFormat="1" ht="15">
      <c r="C287" s="51"/>
      <c r="D287" s="51"/>
      <c r="E287" s="68"/>
      <c r="F287" s="119"/>
      <c r="G287" s="119"/>
      <c r="H287" s="119"/>
      <c r="I287" s="119"/>
      <c r="J287" s="69"/>
      <c r="K287" s="69"/>
      <c r="L287" s="69"/>
      <c r="M287" s="69"/>
      <c r="N287" s="69"/>
      <c r="O287" s="69"/>
      <c r="P287" s="69"/>
      <c r="Q287" s="69"/>
    </row>
    <row r="288" spans="3:17" s="70" customFormat="1" ht="15">
      <c r="C288" s="51"/>
      <c r="D288" s="51"/>
      <c r="E288" s="68"/>
      <c r="F288" s="119"/>
      <c r="G288" s="119"/>
      <c r="H288" s="119"/>
      <c r="I288" s="119"/>
      <c r="J288" s="69"/>
      <c r="K288" s="69"/>
      <c r="L288" s="69"/>
      <c r="M288" s="69"/>
      <c r="N288" s="69"/>
      <c r="O288" s="69"/>
      <c r="P288" s="69"/>
      <c r="Q288" s="69"/>
    </row>
    <row r="289" spans="3:17" s="70" customFormat="1" ht="15">
      <c r="C289" s="51"/>
      <c r="D289" s="51"/>
      <c r="E289" s="68"/>
      <c r="F289" s="119"/>
      <c r="G289" s="119"/>
      <c r="H289" s="119"/>
      <c r="I289" s="119"/>
      <c r="J289" s="69"/>
      <c r="K289" s="69"/>
      <c r="L289" s="69"/>
      <c r="M289" s="69"/>
      <c r="N289" s="69"/>
      <c r="O289" s="69"/>
      <c r="P289" s="69"/>
      <c r="Q289" s="69"/>
    </row>
    <row r="290" spans="3:17" s="70" customFormat="1" ht="15">
      <c r="C290" s="51"/>
      <c r="D290" s="51"/>
      <c r="E290" s="68"/>
      <c r="F290" s="119"/>
      <c r="G290" s="119"/>
      <c r="H290" s="119"/>
      <c r="I290" s="119"/>
      <c r="J290" s="69"/>
      <c r="K290" s="69"/>
      <c r="L290" s="69"/>
      <c r="M290" s="69"/>
      <c r="N290" s="69"/>
      <c r="O290" s="69"/>
      <c r="P290" s="69"/>
      <c r="Q290" s="69"/>
    </row>
    <row r="291" spans="3:17" s="70" customFormat="1" ht="15">
      <c r="C291" s="51"/>
      <c r="D291" s="51"/>
      <c r="E291" s="68"/>
      <c r="F291" s="119"/>
      <c r="G291" s="119"/>
      <c r="H291" s="119"/>
      <c r="I291" s="119"/>
      <c r="J291" s="69"/>
      <c r="K291" s="69"/>
      <c r="L291" s="69"/>
      <c r="M291" s="69"/>
      <c r="N291" s="69"/>
      <c r="O291" s="69"/>
      <c r="P291" s="69"/>
      <c r="Q291" s="69"/>
    </row>
    <row r="292" spans="3:17" s="70" customFormat="1" ht="15">
      <c r="C292" s="51"/>
      <c r="D292" s="51"/>
      <c r="E292" s="68"/>
      <c r="F292" s="119"/>
      <c r="G292" s="119"/>
      <c r="H292" s="119"/>
      <c r="I292" s="119"/>
      <c r="J292" s="69"/>
      <c r="K292" s="69"/>
      <c r="L292" s="69"/>
      <c r="M292" s="69"/>
      <c r="N292" s="69"/>
      <c r="O292" s="69"/>
      <c r="P292" s="69"/>
      <c r="Q292" s="69"/>
    </row>
    <row r="293" spans="3:17" s="70" customFormat="1" ht="15">
      <c r="C293" s="51"/>
      <c r="D293" s="51"/>
      <c r="E293" s="68"/>
      <c r="F293" s="119"/>
      <c r="G293" s="119"/>
      <c r="H293" s="119"/>
      <c r="I293" s="119"/>
      <c r="J293" s="69"/>
      <c r="K293" s="69"/>
      <c r="L293" s="69"/>
      <c r="M293" s="69"/>
      <c r="N293" s="69"/>
      <c r="O293" s="69"/>
      <c r="P293" s="69"/>
      <c r="Q293" s="69"/>
    </row>
    <row r="294" spans="3:17" s="70" customFormat="1" ht="15">
      <c r="C294" s="51"/>
      <c r="D294" s="51"/>
      <c r="E294" s="68"/>
      <c r="F294" s="119"/>
      <c r="G294" s="119"/>
      <c r="H294" s="119"/>
      <c r="I294" s="119"/>
      <c r="J294" s="69"/>
      <c r="K294" s="69"/>
      <c r="L294" s="69"/>
      <c r="M294" s="69"/>
      <c r="N294" s="69"/>
      <c r="O294" s="69"/>
      <c r="P294" s="69"/>
      <c r="Q294" s="69"/>
    </row>
    <row r="295" spans="3:17" s="70" customFormat="1" ht="15">
      <c r="C295" s="51"/>
      <c r="D295" s="51"/>
      <c r="E295" s="68"/>
      <c r="F295" s="119"/>
      <c r="G295" s="119"/>
      <c r="H295" s="119"/>
      <c r="I295" s="119"/>
      <c r="J295" s="69"/>
      <c r="K295" s="69"/>
      <c r="L295" s="69"/>
      <c r="M295" s="69"/>
      <c r="N295" s="69"/>
      <c r="O295" s="69"/>
      <c r="P295" s="69"/>
      <c r="Q295" s="69"/>
    </row>
    <row r="296" spans="3:17" s="70" customFormat="1" ht="15">
      <c r="C296" s="51"/>
      <c r="D296" s="51"/>
      <c r="E296" s="68"/>
      <c r="F296" s="119"/>
      <c r="G296" s="119"/>
      <c r="H296" s="119"/>
      <c r="I296" s="119"/>
      <c r="J296" s="69"/>
      <c r="K296" s="69"/>
      <c r="L296" s="69"/>
      <c r="M296" s="69"/>
      <c r="N296" s="69"/>
      <c r="O296" s="69"/>
      <c r="P296" s="69"/>
      <c r="Q296" s="69"/>
    </row>
    <row r="297" spans="3:17" s="70" customFormat="1" ht="15">
      <c r="C297" s="51"/>
      <c r="D297" s="51"/>
      <c r="E297" s="68"/>
      <c r="F297" s="119"/>
      <c r="G297" s="119"/>
      <c r="H297" s="119"/>
      <c r="I297" s="119"/>
      <c r="J297" s="69"/>
      <c r="K297" s="69"/>
      <c r="L297" s="69"/>
      <c r="M297" s="69"/>
      <c r="N297" s="69"/>
      <c r="O297" s="69"/>
      <c r="P297" s="69"/>
      <c r="Q297" s="69"/>
    </row>
    <row r="298" spans="3:17" s="70" customFormat="1" ht="15">
      <c r="C298" s="51"/>
      <c r="D298" s="51"/>
      <c r="E298" s="68"/>
      <c r="F298" s="119"/>
      <c r="G298" s="119"/>
      <c r="H298" s="119"/>
      <c r="I298" s="119"/>
      <c r="J298" s="69"/>
      <c r="K298" s="69"/>
      <c r="L298" s="69"/>
      <c r="M298" s="69"/>
      <c r="N298" s="69"/>
      <c r="O298" s="69"/>
      <c r="P298" s="69"/>
      <c r="Q298" s="69"/>
    </row>
    <row r="299" spans="3:17" s="70" customFormat="1" ht="15">
      <c r="C299" s="51"/>
      <c r="D299" s="51"/>
      <c r="E299" s="68"/>
      <c r="F299" s="119"/>
      <c r="G299" s="119"/>
      <c r="H299" s="119"/>
      <c r="I299" s="119"/>
      <c r="J299" s="69"/>
      <c r="K299" s="69"/>
      <c r="L299" s="69"/>
      <c r="M299" s="69"/>
      <c r="N299" s="69"/>
      <c r="O299" s="69"/>
      <c r="P299" s="69"/>
      <c r="Q299" s="69"/>
    </row>
    <row r="300" spans="3:17" s="70" customFormat="1" ht="15">
      <c r="C300" s="51"/>
      <c r="D300" s="51"/>
      <c r="E300" s="68"/>
      <c r="F300" s="119"/>
      <c r="G300" s="119"/>
      <c r="H300" s="119"/>
      <c r="I300" s="119"/>
      <c r="J300" s="69"/>
      <c r="K300" s="69"/>
      <c r="L300" s="69"/>
      <c r="M300" s="69"/>
      <c r="N300" s="69"/>
      <c r="O300" s="69"/>
      <c r="P300" s="69"/>
      <c r="Q300" s="69"/>
    </row>
    <row r="301" spans="3:17" s="70" customFormat="1" ht="15">
      <c r="C301" s="51"/>
      <c r="D301" s="51"/>
      <c r="E301" s="68"/>
      <c r="F301" s="119"/>
      <c r="G301" s="119"/>
      <c r="H301" s="119"/>
      <c r="I301" s="119"/>
      <c r="J301" s="69"/>
      <c r="K301" s="69"/>
      <c r="L301" s="69"/>
      <c r="M301" s="69"/>
      <c r="N301" s="69"/>
      <c r="O301" s="69"/>
      <c r="P301" s="69"/>
      <c r="Q301" s="69"/>
    </row>
    <row r="302" spans="3:17" s="70" customFormat="1" ht="15">
      <c r="C302" s="51"/>
      <c r="D302" s="51"/>
      <c r="E302" s="68"/>
      <c r="F302" s="119"/>
      <c r="G302" s="119"/>
      <c r="H302" s="119"/>
      <c r="I302" s="119"/>
      <c r="J302" s="69"/>
      <c r="K302" s="69"/>
      <c r="L302" s="69"/>
      <c r="M302" s="69"/>
      <c r="N302" s="69"/>
      <c r="O302" s="69"/>
      <c r="P302" s="69"/>
      <c r="Q302" s="69"/>
    </row>
    <row r="303" spans="3:17" s="70" customFormat="1" ht="15">
      <c r="C303" s="51"/>
      <c r="D303" s="51"/>
      <c r="E303" s="68"/>
      <c r="F303" s="119"/>
      <c r="G303" s="119"/>
      <c r="H303" s="119"/>
      <c r="I303" s="119"/>
      <c r="J303" s="69"/>
      <c r="K303" s="69"/>
      <c r="L303" s="69"/>
      <c r="M303" s="69"/>
      <c r="N303" s="69"/>
      <c r="O303" s="69"/>
      <c r="P303" s="69"/>
      <c r="Q303" s="69"/>
    </row>
    <row r="304" spans="3:17" s="70" customFormat="1" ht="15">
      <c r="C304" s="51"/>
      <c r="D304" s="51"/>
      <c r="E304" s="68"/>
      <c r="F304" s="119"/>
      <c r="G304" s="119"/>
      <c r="H304" s="119"/>
      <c r="I304" s="119"/>
      <c r="J304" s="69"/>
      <c r="K304" s="69"/>
      <c r="L304" s="69"/>
      <c r="M304" s="69"/>
      <c r="N304" s="69"/>
      <c r="O304" s="69"/>
      <c r="P304" s="69"/>
      <c r="Q304" s="69"/>
    </row>
    <row r="305" spans="3:17" s="70" customFormat="1" ht="15">
      <c r="C305" s="51"/>
      <c r="D305" s="51"/>
      <c r="E305" s="68"/>
      <c r="F305" s="119"/>
      <c r="G305" s="119"/>
      <c r="H305" s="119"/>
      <c r="I305" s="119"/>
      <c r="J305" s="69"/>
      <c r="K305" s="69"/>
      <c r="L305" s="69"/>
      <c r="M305" s="69"/>
      <c r="N305" s="69"/>
      <c r="O305" s="69"/>
      <c r="P305" s="69"/>
      <c r="Q305" s="69"/>
    </row>
    <row r="306" spans="3:17" s="70" customFormat="1" ht="15">
      <c r="C306" s="51"/>
      <c r="D306" s="51"/>
      <c r="E306" s="68"/>
      <c r="F306" s="119"/>
      <c r="G306" s="119"/>
      <c r="H306" s="119"/>
      <c r="I306" s="119"/>
      <c r="J306" s="69"/>
      <c r="K306" s="69"/>
      <c r="L306" s="69"/>
      <c r="M306" s="69"/>
      <c r="N306" s="69"/>
      <c r="O306" s="69"/>
      <c r="P306" s="69"/>
      <c r="Q306" s="69"/>
    </row>
    <row r="307" spans="3:17" s="70" customFormat="1" ht="15">
      <c r="C307" s="51"/>
      <c r="D307" s="51"/>
      <c r="E307" s="68"/>
      <c r="F307" s="119"/>
      <c r="G307" s="119"/>
      <c r="H307" s="119"/>
      <c r="I307" s="119"/>
      <c r="J307" s="69"/>
      <c r="K307" s="69"/>
      <c r="L307" s="69"/>
      <c r="M307" s="69"/>
      <c r="N307" s="69"/>
      <c r="O307" s="69"/>
      <c r="P307" s="69"/>
      <c r="Q307" s="69"/>
    </row>
    <row r="308" spans="3:17" s="70" customFormat="1" ht="15">
      <c r="C308" s="51"/>
      <c r="D308" s="51"/>
      <c r="E308" s="68"/>
      <c r="F308" s="119"/>
      <c r="G308" s="119"/>
      <c r="H308" s="119"/>
      <c r="I308" s="119"/>
      <c r="J308" s="69"/>
      <c r="K308" s="69"/>
      <c r="L308" s="69"/>
      <c r="M308" s="69"/>
      <c r="N308" s="69"/>
      <c r="O308" s="69"/>
      <c r="P308" s="69"/>
      <c r="Q308" s="69"/>
    </row>
    <row r="309" spans="3:17" s="70" customFormat="1" ht="15">
      <c r="C309" s="51"/>
      <c r="D309" s="51"/>
      <c r="E309" s="68"/>
      <c r="F309" s="119"/>
      <c r="G309" s="119"/>
      <c r="H309" s="119"/>
      <c r="I309" s="119"/>
      <c r="J309" s="69"/>
      <c r="K309" s="69"/>
      <c r="L309" s="69"/>
      <c r="M309" s="69"/>
      <c r="N309" s="69"/>
      <c r="O309" s="69"/>
      <c r="P309" s="69"/>
      <c r="Q309" s="69"/>
    </row>
    <row r="310" spans="3:17" s="70" customFormat="1" ht="15">
      <c r="C310" s="51"/>
      <c r="D310" s="51"/>
      <c r="E310" s="68"/>
      <c r="F310" s="119"/>
      <c r="G310" s="119"/>
      <c r="H310" s="119"/>
      <c r="I310" s="119"/>
      <c r="J310" s="69"/>
      <c r="K310" s="69"/>
      <c r="L310" s="69"/>
      <c r="M310" s="69"/>
      <c r="N310" s="69"/>
      <c r="O310" s="69"/>
      <c r="P310" s="69"/>
      <c r="Q310" s="69"/>
    </row>
    <row r="311" spans="3:17" s="70" customFormat="1" ht="15">
      <c r="C311" s="51"/>
      <c r="D311" s="51"/>
      <c r="E311" s="68"/>
      <c r="F311" s="119"/>
      <c r="G311" s="119"/>
      <c r="H311" s="119"/>
      <c r="I311" s="119"/>
      <c r="J311" s="69"/>
      <c r="K311" s="69"/>
      <c r="L311" s="69"/>
      <c r="M311" s="69"/>
      <c r="N311" s="69"/>
      <c r="O311" s="69"/>
      <c r="P311" s="69"/>
      <c r="Q311" s="69"/>
    </row>
    <row r="312" spans="3:17" s="70" customFormat="1" ht="15">
      <c r="C312" s="51"/>
      <c r="D312" s="51"/>
      <c r="E312" s="68"/>
      <c r="F312" s="119"/>
      <c r="G312" s="119"/>
      <c r="H312" s="119"/>
      <c r="I312" s="119"/>
      <c r="J312" s="69"/>
      <c r="K312" s="69"/>
      <c r="L312" s="69"/>
      <c r="M312" s="69"/>
      <c r="N312" s="69"/>
      <c r="O312" s="69"/>
      <c r="P312" s="69"/>
      <c r="Q312" s="69"/>
    </row>
    <row r="313" spans="3:17" s="70" customFormat="1" ht="15">
      <c r="C313" s="51"/>
      <c r="D313" s="51"/>
      <c r="E313" s="68"/>
      <c r="F313" s="119"/>
      <c r="G313" s="119"/>
      <c r="H313" s="119"/>
      <c r="I313" s="119"/>
      <c r="J313" s="69"/>
      <c r="K313" s="69"/>
      <c r="L313" s="69"/>
      <c r="M313" s="69"/>
      <c r="N313" s="69"/>
      <c r="O313" s="69"/>
      <c r="P313" s="69"/>
      <c r="Q313" s="69"/>
    </row>
    <row r="314" spans="3:17" s="70" customFormat="1" ht="15">
      <c r="C314" s="51"/>
      <c r="D314" s="51"/>
      <c r="E314" s="68"/>
      <c r="F314" s="119"/>
      <c r="G314" s="119"/>
      <c r="H314" s="119"/>
      <c r="I314" s="119"/>
      <c r="J314" s="69"/>
      <c r="K314" s="69"/>
      <c r="L314" s="69"/>
      <c r="M314" s="69"/>
      <c r="N314" s="69"/>
      <c r="O314" s="69"/>
      <c r="P314" s="69"/>
      <c r="Q314" s="69"/>
    </row>
    <row r="315" spans="3:17" s="70" customFormat="1" ht="15">
      <c r="C315" s="51"/>
      <c r="D315" s="51"/>
      <c r="E315" s="68"/>
      <c r="F315" s="119"/>
      <c r="G315" s="119"/>
      <c r="H315" s="119"/>
      <c r="I315" s="119"/>
      <c r="J315" s="69"/>
      <c r="K315" s="69"/>
      <c r="L315" s="69"/>
      <c r="M315" s="69"/>
      <c r="N315" s="69"/>
      <c r="O315" s="69"/>
      <c r="P315" s="69"/>
      <c r="Q315" s="69"/>
    </row>
    <row r="316" spans="3:17" s="70" customFormat="1" ht="15">
      <c r="C316" s="51"/>
      <c r="D316" s="51"/>
      <c r="E316" s="68"/>
      <c r="F316" s="119"/>
      <c r="G316" s="119"/>
      <c r="H316" s="119"/>
      <c r="I316" s="119"/>
      <c r="J316" s="69"/>
      <c r="K316" s="69"/>
      <c r="L316" s="69"/>
      <c r="M316" s="69"/>
      <c r="N316" s="69"/>
      <c r="O316" s="69"/>
      <c r="P316" s="69"/>
      <c r="Q316" s="69"/>
    </row>
    <row r="317" spans="3:17" s="70" customFormat="1" ht="15">
      <c r="C317" s="51"/>
      <c r="D317" s="51"/>
      <c r="E317" s="68"/>
      <c r="F317" s="119"/>
      <c r="G317" s="119"/>
      <c r="H317" s="119"/>
      <c r="I317" s="119"/>
      <c r="J317" s="69"/>
      <c r="K317" s="69"/>
      <c r="L317" s="69"/>
      <c r="M317" s="69"/>
      <c r="N317" s="69"/>
      <c r="O317" s="69"/>
      <c r="P317" s="69"/>
      <c r="Q317" s="69"/>
    </row>
    <row r="318" spans="3:17" s="70" customFormat="1" ht="15">
      <c r="C318" s="51"/>
      <c r="D318" s="51"/>
      <c r="E318" s="68"/>
      <c r="F318" s="119"/>
      <c r="G318" s="119"/>
      <c r="H318" s="119"/>
      <c r="I318" s="119"/>
      <c r="J318" s="69"/>
      <c r="K318" s="69"/>
      <c r="L318" s="69"/>
      <c r="M318" s="69"/>
      <c r="N318" s="69"/>
      <c r="O318" s="69"/>
      <c r="P318" s="69"/>
      <c r="Q318" s="69"/>
    </row>
    <row r="319" spans="3:17" s="70" customFormat="1" ht="15">
      <c r="C319" s="51"/>
      <c r="D319" s="51"/>
      <c r="E319" s="68"/>
      <c r="F319" s="119"/>
      <c r="G319" s="119"/>
      <c r="H319" s="119"/>
      <c r="I319" s="119"/>
      <c r="J319" s="69"/>
      <c r="K319" s="69"/>
      <c r="L319" s="69"/>
      <c r="M319" s="69"/>
      <c r="N319" s="69"/>
      <c r="O319" s="69"/>
      <c r="P319" s="69"/>
      <c r="Q319" s="69"/>
    </row>
    <row r="320" spans="3:17" s="70" customFormat="1" ht="15">
      <c r="C320" s="51"/>
      <c r="D320" s="51"/>
      <c r="E320" s="68"/>
      <c r="F320" s="119"/>
      <c r="G320" s="119"/>
      <c r="H320" s="119"/>
      <c r="I320" s="119"/>
      <c r="J320" s="69"/>
      <c r="K320" s="69"/>
      <c r="L320" s="69"/>
      <c r="M320" s="69"/>
      <c r="N320" s="69"/>
      <c r="O320" s="69"/>
      <c r="P320" s="69"/>
      <c r="Q320" s="69"/>
    </row>
    <row r="321" spans="3:17" s="70" customFormat="1" ht="15">
      <c r="C321" s="51"/>
      <c r="D321" s="51"/>
      <c r="E321" s="68"/>
      <c r="F321" s="119"/>
      <c r="G321" s="119"/>
      <c r="H321" s="119"/>
      <c r="I321" s="119"/>
      <c r="J321" s="69"/>
      <c r="K321" s="69"/>
      <c r="L321" s="69"/>
      <c r="M321" s="69"/>
      <c r="N321" s="69"/>
      <c r="O321" s="69"/>
      <c r="P321" s="69"/>
      <c r="Q321" s="69"/>
    </row>
    <row r="322" spans="3:17" s="70" customFormat="1" ht="15">
      <c r="C322" s="51"/>
      <c r="D322" s="51"/>
      <c r="E322" s="68"/>
      <c r="F322" s="119"/>
      <c r="G322" s="119"/>
      <c r="H322" s="119"/>
      <c r="I322" s="119"/>
      <c r="J322" s="69"/>
      <c r="K322" s="69"/>
      <c r="L322" s="69"/>
      <c r="M322" s="69"/>
      <c r="N322" s="69"/>
      <c r="O322" s="69"/>
      <c r="P322" s="69"/>
      <c r="Q322" s="69"/>
    </row>
    <row r="323" spans="3:17" s="70" customFormat="1" ht="15">
      <c r="C323" s="51"/>
      <c r="D323" s="51"/>
      <c r="E323" s="68"/>
      <c r="F323" s="119"/>
      <c r="G323" s="119"/>
      <c r="H323" s="119"/>
      <c r="I323" s="119"/>
      <c r="J323" s="69"/>
      <c r="K323" s="69"/>
      <c r="L323" s="69"/>
      <c r="M323" s="69"/>
      <c r="N323" s="69"/>
      <c r="O323" s="69"/>
      <c r="P323" s="69"/>
      <c r="Q323" s="69"/>
    </row>
    <row r="324" spans="3:17" s="70" customFormat="1" ht="15">
      <c r="C324" s="51"/>
      <c r="D324" s="51"/>
      <c r="E324" s="68"/>
      <c r="F324" s="119"/>
      <c r="G324" s="119"/>
      <c r="H324" s="119"/>
      <c r="I324" s="119"/>
      <c r="J324" s="69"/>
      <c r="K324" s="69"/>
      <c r="L324" s="69"/>
      <c r="M324" s="69"/>
      <c r="N324" s="69"/>
      <c r="O324" s="69"/>
      <c r="P324" s="69"/>
      <c r="Q324" s="69"/>
    </row>
    <row r="325" spans="3:17" s="70" customFormat="1" ht="15">
      <c r="C325" s="51"/>
      <c r="D325" s="51"/>
      <c r="E325" s="68"/>
      <c r="F325" s="119"/>
      <c r="G325" s="119"/>
      <c r="H325" s="119"/>
      <c r="I325" s="119"/>
      <c r="J325" s="69"/>
      <c r="K325" s="69"/>
      <c r="L325" s="69"/>
      <c r="M325" s="69"/>
      <c r="N325" s="69"/>
      <c r="O325" s="69"/>
      <c r="P325" s="69"/>
      <c r="Q325" s="69"/>
    </row>
    <row r="326" spans="3:17" s="70" customFormat="1" ht="15">
      <c r="C326" s="51"/>
      <c r="D326" s="51"/>
      <c r="E326" s="68"/>
      <c r="F326" s="119"/>
      <c r="G326" s="119"/>
      <c r="H326" s="119"/>
      <c r="I326" s="119"/>
      <c r="J326" s="69"/>
      <c r="K326" s="69"/>
      <c r="L326" s="69"/>
      <c r="M326" s="69"/>
      <c r="N326" s="69"/>
      <c r="O326" s="69"/>
      <c r="P326" s="69"/>
      <c r="Q326" s="69"/>
    </row>
    <row r="327" spans="3:17" s="70" customFormat="1" ht="15">
      <c r="C327" s="51"/>
      <c r="D327" s="51"/>
      <c r="E327" s="68"/>
      <c r="F327" s="119"/>
      <c r="G327" s="119"/>
      <c r="H327" s="119"/>
      <c r="I327" s="119"/>
      <c r="J327" s="69"/>
      <c r="K327" s="69"/>
      <c r="L327" s="69"/>
      <c r="M327" s="69"/>
      <c r="N327" s="69"/>
      <c r="O327" s="69"/>
      <c r="P327" s="69"/>
      <c r="Q327" s="69"/>
    </row>
    <row r="328" spans="3:17" s="70" customFormat="1" ht="15">
      <c r="C328" s="51"/>
      <c r="D328" s="51"/>
      <c r="E328" s="68"/>
      <c r="F328" s="119"/>
      <c r="G328" s="119"/>
      <c r="H328" s="119"/>
      <c r="I328" s="119"/>
      <c r="J328" s="69"/>
      <c r="K328" s="69"/>
      <c r="L328" s="69"/>
      <c r="M328" s="69"/>
      <c r="N328" s="69"/>
      <c r="O328" s="69"/>
      <c r="P328" s="69"/>
      <c r="Q328" s="69"/>
    </row>
    <row r="329" spans="3:17" s="70" customFormat="1" ht="15">
      <c r="C329" s="51"/>
      <c r="D329" s="51"/>
      <c r="E329" s="68"/>
      <c r="F329" s="119"/>
      <c r="G329" s="119"/>
      <c r="H329" s="119"/>
      <c r="I329" s="119"/>
      <c r="J329" s="69"/>
      <c r="K329" s="69"/>
      <c r="L329" s="69"/>
      <c r="M329" s="69"/>
      <c r="N329" s="69"/>
      <c r="O329" s="69"/>
      <c r="P329" s="69"/>
      <c r="Q329" s="69"/>
    </row>
    <row r="330" spans="3:17" s="70" customFormat="1" ht="15">
      <c r="C330" s="51"/>
      <c r="D330" s="51"/>
      <c r="E330" s="68"/>
      <c r="F330" s="119"/>
      <c r="G330" s="119"/>
      <c r="H330" s="119"/>
      <c r="I330" s="119"/>
      <c r="J330" s="69"/>
      <c r="K330" s="69"/>
      <c r="L330" s="69"/>
      <c r="M330" s="69"/>
      <c r="N330" s="69"/>
      <c r="O330" s="69"/>
      <c r="P330" s="69"/>
      <c r="Q330" s="69"/>
    </row>
    <row r="331" spans="3:17" s="70" customFormat="1" ht="15">
      <c r="C331" s="51"/>
      <c r="D331" s="51"/>
      <c r="E331" s="68"/>
      <c r="F331" s="119"/>
      <c r="G331" s="119"/>
      <c r="H331" s="119"/>
      <c r="I331" s="119"/>
      <c r="J331" s="69"/>
      <c r="K331" s="69"/>
      <c r="L331" s="69"/>
      <c r="M331" s="69"/>
      <c r="N331" s="69"/>
      <c r="O331" s="69"/>
      <c r="P331" s="69"/>
      <c r="Q331" s="69"/>
    </row>
    <row r="332" spans="3:17" s="70" customFormat="1" ht="15">
      <c r="C332" s="51"/>
      <c r="D332" s="51"/>
      <c r="E332" s="68"/>
      <c r="F332" s="119"/>
      <c r="G332" s="119"/>
      <c r="H332" s="119"/>
      <c r="I332" s="119"/>
      <c r="J332" s="69"/>
      <c r="K332" s="69"/>
      <c r="L332" s="69"/>
      <c r="M332" s="69"/>
      <c r="N332" s="69"/>
      <c r="O332" s="69"/>
      <c r="P332" s="69"/>
      <c r="Q332" s="69"/>
    </row>
    <row r="333" spans="3:17" s="70" customFormat="1" ht="15">
      <c r="C333" s="51"/>
      <c r="D333" s="51"/>
      <c r="E333" s="68"/>
      <c r="F333" s="119"/>
      <c r="G333" s="119"/>
      <c r="H333" s="119"/>
      <c r="I333" s="119"/>
      <c r="J333" s="69"/>
      <c r="K333" s="69"/>
      <c r="L333" s="69"/>
      <c r="M333" s="69"/>
      <c r="N333" s="69"/>
      <c r="O333" s="69"/>
      <c r="P333" s="69"/>
      <c r="Q333" s="69"/>
    </row>
    <row r="334" spans="3:17" s="70" customFormat="1" ht="15">
      <c r="C334" s="51"/>
      <c r="D334" s="51"/>
      <c r="E334" s="68"/>
      <c r="F334" s="119"/>
      <c r="G334" s="119"/>
      <c r="H334" s="119"/>
      <c r="I334" s="119"/>
      <c r="J334" s="69"/>
      <c r="K334" s="69"/>
      <c r="L334" s="69"/>
      <c r="M334" s="69"/>
      <c r="N334" s="69"/>
      <c r="O334" s="69"/>
      <c r="P334" s="69"/>
      <c r="Q334" s="69"/>
    </row>
    <row r="335" spans="3:17" s="70" customFormat="1" ht="15">
      <c r="C335" s="51"/>
      <c r="D335" s="51"/>
      <c r="E335" s="68"/>
      <c r="F335" s="119"/>
      <c r="G335" s="119"/>
      <c r="H335" s="119"/>
      <c r="I335" s="119"/>
      <c r="J335" s="69"/>
      <c r="K335" s="69"/>
      <c r="L335" s="69"/>
      <c r="M335" s="69"/>
      <c r="N335" s="69"/>
      <c r="O335" s="69"/>
      <c r="P335" s="69"/>
      <c r="Q335" s="69"/>
    </row>
    <row r="336" spans="3:17" s="70" customFormat="1" ht="15">
      <c r="C336" s="51"/>
      <c r="D336" s="51"/>
      <c r="E336" s="68"/>
      <c r="F336" s="119"/>
      <c r="G336" s="119"/>
      <c r="H336" s="119"/>
      <c r="I336" s="119"/>
      <c r="J336" s="69"/>
      <c r="K336" s="69"/>
      <c r="L336" s="69"/>
      <c r="M336" s="69"/>
      <c r="N336" s="69"/>
      <c r="O336" s="69"/>
      <c r="P336" s="69"/>
      <c r="Q336" s="69"/>
    </row>
    <row r="337" spans="3:17" s="70" customFormat="1" ht="15">
      <c r="C337" s="51"/>
      <c r="D337" s="51"/>
      <c r="E337" s="68"/>
      <c r="F337" s="119"/>
      <c r="G337" s="119"/>
      <c r="H337" s="119"/>
      <c r="I337" s="119"/>
      <c r="J337" s="69"/>
      <c r="K337" s="69"/>
      <c r="L337" s="69"/>
      <c r="M337" s="69"/>
      <c r="N337" s="69"/>
      <c r="O337" s="69"/>
      <c r="P337" s="69"/>
      <c r="Q337" s="69"/>
    </row>
    <row r="338" spans="3:17" s="70" customFormat="1" ht="15">
      <c r="C338" s="51"/>
      <c r="D338" s="51"/>
      <c r="E338" s="68"/>
      <c r="F338" s="119"/>
      <c r="G338" s="119"/>
      <c r="H338" s="119"/>
      <c r="I338" s="119"/>
      <c r="J338" s="69"/>
      <c r="K338" s="69"/>
      <c r="L338" s="69"/>
      <c r="M338" s="69"/>
      <c r="N338" s="69"/>
      <c r="O338" s="69"/>
      <c r="P338" s="69"/>
      <c r="Q338" s="69"/>
    </row>
    <row r="339" spans="3:17" s="70" customFormat="1" ht="15">
      <c r="C339" s="51"/>
      <c r="D339" s="51"/>
      <c r="E339" s="68"/>
      <c r="F339" s="119"/>
      <c r="G339" s="119"/>
      <c r="H339" s="119"/>
      <c r="I339" s="119"/>
      <c r="J339" s="69"/>
      <c r="K339" s="69"/>
      <c r="L339" s="69"/>
      <c r="M339" s="69"/>
      <c r="N339" s="69"/>
      <c r="O339" s="69"/>
      <c r="P339" s="69"/>
      <c r="Q339" s="69"/>
    </row>
    <row r="340" spans="3:17" s="70" customFormat="1" ht="15">
      <c r="C340" s="51"/>
      <c r="D340" s="51"/>
      <c r="E340" s="68"/>
      <c r="F340" s="119"/>
      <c r="G340" s="119"/>
      <c r="H340" s="119"/>
      <c r="I340" s="119"/>
      <c r="J340" s="69"/>
      <c r="K340" s="69"/>
      <c r="L340" s="69"/>
      <c r="M340" s="69"/>
      <c r="N340" s="69"/>
      <c r="O340" s="69"/>
      <c r="P340" s="69"/>
      <c r="Q340" s="69"/>
    </row>
    <row r="341" spans="3:17" s="70" customFormat="1" ht="15">
      <c r="C341" s="51"/>
      <c r="D341" s="51"/>
      <c r="E341" s="68"/>
      <c r="F341" s="119"/>
      <c r="G341" s="119"/>
      <c r="H341" s="119"/>
      <c r="I341" s="119"/>
      <c r="J341" s="69"/>
      <c r="K341" s="69"/>
      <c r="L341" s="69"/>
      <c r="M341" s="69"/>
      <c r="N341" s="69"/>
      <c r="O341" s="69"/>
      <c r="P341" s="69"/>
      <c r="Q341" s="69"/>
    </row>
    <row r="342" spans="3:17" s="70" customFormat="1" ht="15">
      <c r="C342" s="51"/>
      <c r="D342" s="51"/>
      <c r="E342" s="68"/>
      <c r="F342" s="119"/>
      <c r="G342" s="119"/>
      <c r="H342" s="119"/>
      <c r="I342" s="119"/>
      <c r="J342" s="69"/>
      <c r="K342" s="69"/>
      <c r="L342" s="69"/>
      <c r="M342" s="69"/>
      <c r="N342" s="69"/>
      <c r="O342" s="69"/>
      <c r="P342" s="69"/>
      <c r="Q342" s="69"/>
    </row>
    <row r="343" spans="3:17" s="70" customFormat="1" ht="15">
      <c r="C343" s="51"/>
      <c r="D343" s="51"/>
      <c r="E343" s="68"/>
      <c r="F343" s="119"/>
      <c r="G343" s="119"/>
      <c r="H343" s="119"/>
      <c r="I343" s="119"/>
      <c r="J343" s="69"/>
      <c r="K343" s="69"/>
      <c r="L343" s="69"/>
      <c r="M343" s="69"/>
      <c r="N343" s="69"/>
      <c r="O343" s="69"/>
      <c r="P343" s="69"/>
      <c r="Q343" s="69"/>
    </row>
    <row r="344" spans="3:17" s="70" customFormat="1" ht="15">
      <c r="C344" s="51"/>
      <c r="D344" s="51"/>
      <c r="E344" s="68"/>
      <c r="F344" s="119"/>
      <c r="G344" s="119"/>
      <c r="H344" s="119"/>
      <c r="I344" s="119"/>
      <c r="J344" s="69"/>
      <c r="K344" s="69"/>
      <c r="L344" s="69"/>
      <c r="M344" s="69"/>
      <c r="N344" s="69"/>
      <c r="O344" s="69"/>
      <c r="P344" s="69"/>
      <c r="Q344" s="69"/>
    </row>
    <row r="345" spans="3:17" s="70" customFormat="1" ht="15">
      <c r="C345" s="51"/>
      <c r="D345" s="51"/>
      <c r="E345" s="68"/>
      <c r="F345" s="119"/>
      <c r="G345" s="119"/>
      <c r="H345" s="119"/>
      <c r="I345" s="119"/>
      <c r="J345" s="69"/>
      <c r="K345" s="69"/>
      <c r="L345" s="69"/>
      <c r="M345" s="69"/>
      <c r="N345" s="69"/>
      <c r="O345" s="69"/>
      <c r="P345" s="69"/>
      <c r="Q345" s="69"/>
    </row>
    <row r="346" spans="3:17" s="70" customFormat="1" ht="15">
      <c r="C346" s="51"/>
      <c r="D346" s="51"/>
      <c r="E346" s="68"/>
      <c r="F346" s="119"/>
      <c r="G346" s="119"/>
      <c r="H346" s="119"/>
      <c r="I346" s="119"/>
      <c r="J346" s="69"/>
      <c r="K346" s="69"/>
      <c r="L346" s="69"/>
      <c r="M346" s="69"/>
      <c r="N346" s="69"/>
      <c r="O346" s="69"/>
      <c r="P346" s="69"/>
      <c r="Q346" s="69"/>
    </row>
    <row r="347" spans="3:17" s="70" customFormat="1" ht="15">
      <c r="C347" s="51"/>
      <c r="D347" s="51"/>
      <c r="E347" s="68"/>
      <c r="F347" s="119"/>
      <c r="G347" s="119"/>
      <c r="H347" s="119"/>
      <c r="I347" s="119"/>
      <c r="J347" s="69"/>
      <c r="K347" s="69"/>
      <c r="L347" s="69"/>
      <c r="M347" s="69"/>
      <c r="N347" s="69"/>
      <c r="O347" s="69"/>
      <c r="P347" s="69"/>
      <c r="Q347" s="69"/>
    </row>
    <row r="348" spans="3:17" s="70" customFormat="1" ht="15">
      <c r="C348" s="51"/>
      <c r="D348" s="51"/>
      <c r="E348" s="68"/>
      <c r="F348" s="119"/>
      <c r="G348" s="119"/>
      <c r="H348" s="119"/>
      <c r="I348" s="119"/>
      <c r="J348" s="69"/>
      <c r="K348" s="69"/>
      <c r="L348" s="69"/>
      <c r="M348" s="69"/>
      <c r="N348" s="69"/>
      <c r="O348" s="69"/>
      <c r="P348" s="69"/>
      <c r="Q348" s="69"/>
    </row>
    <row r="349" spans="3:17" s="70" customFormat="1" ht="15">
      <c r="C349" s="51"/>
      <c r="D349" s="51"/>
      <c r="E349" s="68"/>
      <c r="F349" s="119"/>
      <c r="G349" s="119"/>
      <c r="H349" s="119"/>
      <c r="I349" s="119"/>
      <c r="J349" s="69"/>
      <c r="K349" s="69"/>
      <c r="L349" s="69"/>
      <c r="M349" s="69"/>
      <c r="N349" s="69"/>
      <c r="O349" s="69"/>
      <c r="P349" s="69"/>
      <c r="Q349" s="69"/>
    </row>
    <row r="350" spans="3:17" s="70" customFormat="1" ht="15">
      <c r="C350" s="51"/>
      <c r="D350" s="51"/>
      <c r="E350" s="68"/>
      <c r="F350" s="119"/>
      <c r="G350" s="119"/>
      <c r="H350" s="119"/>
      <c r="I350" s="119"/>
      <c r="J350" s="69"/>
      <c r="K350" s="69"/>
      <c r="L350" s="69"/>
      <c r="M350" s="69"/>
      <c r="N350" s="69"/>
      <c r="O350" s="69"/>
      <c r="P350" s="69"/>
      <c r="Q350" s="69"/>
    </row>
    <row r="351" spans="3:17" s="70" customFormat="1" ht="15">
      <c r="C351" s="51"/>
      <c r="D351" s="51"/>
      <c r="E351" s="68"/>
      <c r="F351" s="119"/>
      <c r="G351" s="119"/>
      <c r="H351" s="119"/>
      <c r="I351" s="119"/>
      <c r="J351" s="69"/>
      <c r="K351" s="69"/>
      <c r="L351" s="69"/>
      <c r="M351" s="69"/>
      <c r="N351" s="69"/>
      <c r="O351" s="69"/>
      <c r="P351" s="69"/>
      <c r="Q351" s="69"/>
    </row>
    <row r="352" spans="3:17" s="70" customFormat="1" ht="15">
      <c r="C352" s="51"/>
      <c r="D352" s="51"/>
      <c r="E352" s="68"/>
      <c r="F352" s="119"/>
      <c r="G352" s="119"/>
      <c r="H352" s="119"/>
      <c r="I352" s="119"/>
      <c r="J352" s="69"/>
      <c r="K352" s="69"/>
      <c r="L352" s="69"/>
      <c r="M352" s="69"/>
      <c r="N352" s="69"/>
      <c r="O352" s="69"/>
      <c r="P352" s="69"/>
      <c r="Q352" s="69"/>
    </row>
    <row r="353" spans="3:17" s="70" customFormat="1" ht="15">
      <c r="C353" s="51"/>
      <c r="D353" s="51"/>
      <c r="E353" s="68"/>
      <c r="F353" s="119"/>
      <c r="G353" s="119"/>
      <c r="H353" s="119"/>
      <c r="I353" s="119"/>
      <c r="J353" s="69"/>
      <c r="K353" s="69"/>
      <c r="L353" s="69"/>
      <c r="M353" s="69"/>
      <c r="N353" s="69"/>
      <c r="O353" s="69"/>
      <c r="P353" s="69"/>
      <c r="Q353" s="69"/>
    </row>
    <row r="354" spans="3:17" s="70" customFormat="1" ht="15">
      <c r="C354" s="51"/>
      <c r="D354" s="51"/>
      <c r="E354" s="68"/>
      <c r="F354" s="119"/>
      <c r="G354" s="119"/>
      <c r="H354" s="119"/>
      <c r="I354" s="119"/>
      <c r="J354" s="69"/>
      <c r="K354" s="69"/>
      <c r="L354" s="69"/>
      <c r="M354" s="69"/>
      <c r="N354" s="69"/>
      <c r="O354" s="69"/>
      <c r="P354" s="69"/>
      <c r="Q354" s="69"/>
    </row>
    <row r="355" spans="3:17" s="70" customFormat="1" ht="15">
      <c r="C355" s="51"/>
      <c r="D355" s="51"/>
      <c r="E355" s="68"/>
      <c r="F355" s="119"/>
      <c r="G355" s="119"/>
      <c r="H355" s="119"/>
      <c r="I355" s="119"/>
      <c r="J355" s="69"/>
      <c r="K355" s="69"/>
      <c r="L355" s="69"/>
      <c r="M355" s="69"/>
      <c r="N355" s="69"/>
      <c r="O355" s="69"/>
      <c r="P355" s="69"/>
      <c r="Q355" s="69"/>
    </row>
    <row r="356" spans="3:17" s="70" customFormat="1" ht="15">
      <c r="C356" s="51"/>
      <c r="D356" s="51"/>
      <c r="E356" s="68"/>
      <c r="F356" s="119"/>
      <c r="G356" s="119"/>
      <c r="H356" s="119"/>
      <c r="I356" s="119"/>
      <c r="J356" s="69"/>
      <c r="K356" s="69"/>
      <c r="L356" s="69"/>
      <c r="M356" s="69"/>
      <c r="N356" s="69"/>
      <c r="O356" s="69"/>
      <c r="P356" s="69"/>
      <c r="Q356" s="69"/>
    </row>
    <row r="357" spans="3:17" s="70" customFormat="1" ht="15">
      <c r="C357" s="51"/>
      <c r="D357" s="51"/>
      <c r="E357" s="68"/>
      <c r="F357" s="119"/>
      <c r="G357" s="119"/>
      <c r="H357" s="119"/>
      <c r="I357" s="119"/>
      <c r="J357" s="69"/>
      <c r="K357" s="69"/>
      <c r="L357" s="69"/>
      <c r="M357" s="69"/>
      <c r="N357" s="69"/>
      <c r="O357" s="69"/>
      <c r="P357" s="69"/>
      <c r="Q357" s="69"/>
    </row>
    <row r="358" spans="3:17" s="70" customFormat="1" ht="15">
      <c r="C358" s="51"/>
      <c r="D358" s="51"/>
      <c r="E358" s="68"/>
      <c r="F358" s="119"/>
      <c r="G358" s="119"/>
      <c r="H358" s="119"/>
      <c r="I358" s="119"/>
      <c r="J358" s="69"/>
      <c r="K358" s="69"/>
      <c r="L358" s="69"/>
      <c r="M358" s="69"/>
      <c r="N358" s="69"/>
      <c r="O358" s="69"/>
      <c r="P358" s="69"/>
      <c r="Q358" s="69"/>
    </row>
    <row r="359" spans="3:17" s="70" customFormat="1" ht="15">
      <c r="C359" s="51"/>
      <c r="D359" s="51"/>
      <c r="E359" s="68"/>
      <c r="F359" s="119"/>
      <c r="G359" s="119"/>
      <c r="H359" s="119"/>
      <c r="I359" s="119"/>
      <c r="J359" s="69"/>
      <c r="K359" s="69"/>
      <c r="L359" s="69"/>
      <c r="M359" s="69"/>
      <c r="N359" s="69"/>
      <c r="O359" s="69"/>
      <c r="P359" s="69"/>
      <c r="Q359" s="69"/>
    </row>
    <row r="360" spans="3:17" s="70" customFormat="1" ht="15">
      <c r="C360" s="51"/>
      <c r="D360" s="51"/>
      <c r="E360" s="68"/>
      <c r="F360" s="119"/>
      <c r="G360" s="119"/>
      <c r="H360" s="119"/>
      <c r="I360" s="119"/>
      <c r="J360" s="69"/>
      <c r="K360" s="69"/>
      <c r="L360" s="69"/>
      <c r="M360" s="69"/>
      <c r="N360" s="69"/>
      <c r="O360" s="69"/>
      <c r="P360" s="69"/>
      <c r="Q360" s="69"/>
    </row>
    <row r="361" spans="3:17" s="70" customFormat="1" ht="15">
      <c r="C361" s="51"/>
      <c r="D361" s="51"/>
      <c r="E361" s="68"/>
      <c r="F361" s="119"/>
      <c r="G361" s="119"/>
      <c r="H361" s="119"/>
      <c r="I361" s="119"/>
      <c r="J361" s="69"/>
      <c r="K361" s="69"/>
      <c r="L361" s="69"/>
      <c r="M361" s="69"/>
      <c r="N361" s="69"/>
      <c r="O361" s="69"/>
      <c r="P361" s="69"/>
      <c r="Q361" s="69"/>
    </row>
    <row r="362" spans="3:17" s="70" customFormat="1" ht="15">
      <c r="C362" s="51"/>
      <c r="D362" s="51"/>
      <c r="E362" s="68"/>
      <c r="F362" s="119"/>
      <c r="G362" s="119"/>
      <c r="H362" s="119"/>
      <c r="I362" s="119"/>
      <c r="J362" s="69"/>
      <c r="K362" s="69"/>
      <c r="L362" s="69"/>
      <c r="M362" s="69"/>
      <c r="N362" s="69"/>
      <c r="O362" s="69"/>
      <c r="P362" s="69"/>
      <c r="Q362" s="69"/>
    </row>
    <row r="363" spans="3:17" s="70" customFormat="1" ht="15">
      <c r="C363" s="51"/>
      <c r="D363" s="51"/>
      <c r="E363" s="68"/>
      <c r="F363" s="119"/>
      <c r="G363" s="119"/>
      <c r="H363" s="119"/>
      <c r="I363" s="119"/>
      <c r="J363" s="69"/>
      <c r="K363" s="69"/>
      <c r="L363" s="69"/>
      <c r="M363" s="69"/>
      <c r="N363" s="69"/>
      <c r="O363" s="69"/>
      <c r="P363" s="69"/>
      <c r="Q363" s="69"/>
    </row>
    <row r="364" spans="3:17" s="70" customFormat="1" ht="15">
      <c r="C364" s="51"/>
      <c r="D364" s="51"/>
      <c r="E364" s="68"/>
      <c r="F364" s="119"/>
      <c r="G364" s="119"/>
      <c r="H364" s="119"/>
      <c r="I364" s="119"/>
      <c r="J364" s="69"/>
      <c r="K364" s="69"/>
      <c r="L364" s="69"/>
      <c r="M364" s="69"/>
      <c r="N364" s="69"/>
      <c r="O364" s="69"/>
      <c r="P364" s="69"/>
      <c r="Q364" s="69"/>
    </row>
    <row r="365" spans="3:17" s="70" customFormat="1" ht="15">
      <c r="C365" s="51"/>
      <c r="D365" s="51"/>
      <c r="E365" s="68"/>
      <c r="F365" s="119"/>
      <c r="G365" s="119"/>
      <c r="H365" s="119"/>
      <c r="I365" s="119"/>
      <c r="J365" s="69"/>
      <c r="K365" s="69"/>
      <c r="L365" s="69"/>
      <c r="M365" s="69"/>
      <c r="N365" s="69"/>
      <c r="O365" s="69"/>
      <c r="P365" s="69"/>
      <c r="Q365" s="69"/>
    </row>
    <row r="366" spans="3:17" s="70" customFormat="1" ht="15">
      <c r="C366" s="51"/>
      <c r="D366" s="51"/>
      <c r="E366" s="68"/>
      <c r="F366" s="119"/>
      <c r="G366" s="119"/>
      <c r="H366" s="119"/>
      <c r="I366" s="119"/>
      <c r="J366" s="69"/>
      <c r="K366" s="69"/>
      <c r="L366" s="69"/>
      <c r="M366" s="69"/>
      <c r="N366" s="69"/>
      <c r="O366" s="69"/>
      <c r="P366" s="69"/>
      <c r="Q366" s="69"/>
    </row>
    <row r="367" spans="3:17" s="70" customFormat="1" ht="15">
      <c r="C367" s="51"/>
      <c r="D367" s="51"/>
      <c r="E367" s="68"/>
      <c r="F367" s="119"/>
      <c r="G367" s="119"/>
      <c r="H367" s="119"/>
      <c r="I367" s="119"/>
      <c r="J367" s="69"/>
      <c r="K367" s="69"/>
      <c r="L367" s="69"/>
      <c r="M367" s="69"/>
      <c r="N367" s="69"/>
      <c r="O367" s="69"/>
      <c r="P367" s="69"/>
      <c r="Q367" s="69"/>
    </row>
    <row r="368" spans="3:17" s="70" customFormat="1" ht="15">
      <c r="C368" s="51"/>
      <c r="D368" s="51"/>
      <c r="E368" s="68"/>
      <c r="F368" s="119"/>
      <c r="G368" s="119"/>
      <c r="H368" s="119"/>
      <c r="I368" s="119"/>
      <c r="J368" s="69"/>
      <c r="K368" s="69"/>
      <c r="L368" s="69"/>
      <c r="M368" s="69"/>
      <c r="N368" s="69"/>
      <c r="O368" s="69"/>
      <c r="P368" s="69"/>
      <c r="Q368" s="69"/>
    </row>
    <row r="369" spans="3:17" s="70" customFormat="1" ht="15">
      <c r="C369" s="51"/>
      <c r="D369" s="51"/>
      <c r="E369" s="68"/>
      <c r="F369" s="119"/>
      <c r="G369" s="119"/>
      <c r="H369" s="119"/>
      <c r="I369" s="119"/>
      <c r="J369" s="69"/>
      <c r="K369" s="69"/>
      <c r="L369" s="69"/>
      <c r="M369" s="69"/>
      <c r="N369" s="69"/>
      <c r="O369" s="69"/>
      <c r="P369" s="69"/>
      <c r="Q369" s="69"/>
    </row>
    <row r="370" spans="3:17" s="70" customFormat="1" ht="15">
      <c r="C370" s="51"/>
      <c r="D370" s="51"/>
      <c r="E370" s="68"/>
      <c r="F370" s="119"/>
      <c r="G370" s="119"/>
      <c r="H370" s="119"/>
      <c r="I370" s="119"/>
      <c r="J370" s="69"/>
      <c r="K370" s="69"/>
      <c r="L370" s="69"/>
      <c r="M370" s="69"/>
      <c r="N370" s="69"/>
      <c r="O370" s="69"/>
      <c r="P370" s="69"/>
      <c r="Q370" s="69"/>
    </row>
    <row r="371" spans="3:17" s="70" customFormat="1" ht="15">
      <c r="C371" s="51"/>
      <c r="D371" s="51"/>
      <c r="E371" s="68"/>
      <c r="F371" s="119"/>
      <c r="G371" s="119"/>
      <c r="H371" s="119"/>
      <c r="I371" s="119"/>
      <c r="J371" s="69"/>
      <c r="K371" s="69"/>
      <c r="L371" s="69"/>
      <c r="M371" s="69"/>
      <c r="N371" s="69"/>
      <c r="O371" s="69"/>
      <c r="P371" s="69"/>
      <c r="Q371" s="69"/>
    </row>
    <row r="372" spans="3:17" s="70" customFormat="1" ht="15">
      <c r="C372" s="51"/>
      <c r="D372" s="51"/>
      <c r="E372" s="68"/>
      <c r="F372" s="119"/>
      <c r="G372" s="119"/>
      <c r="H372" s="119"/>
      <c r="I372" s="119"/>
      <c r="J372" s="69"/>
      <c r="K372" s="69"/>
      <c r="L372" s="69"/>
      <c r="M372" s="69"/>
      <c r="N372" s="69"/>
      <c r="O372" s="69"/>
      <c r="P372" s="69"/>
      <c r="Q372" s="69"/>
    </row>
  </sheetData>
  <sheetProtection/>
  <mergeCells count="2">
    <mergeCell ref="B5:C5"/>
    <mergeCell ref="B10:C10"/>
  </mergeCells>
  <printOptions horizontalCentered="1"/>
  <pageMargins left="0.3937007874015748" right="0" top="0.1968503937007874" bottom="0.1968503937007874" header="0.31496062992125984" footer="0.31496062992125984"/>
  <pageSetup fitToHeight="2" fitToWidth="2" horizontalDpi="300" verticalDpi="3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3:L87"/>
  <sheetViews>
    <sheetView zoomScalePageLayoutView="0" workbookViewId="0" topLeftCell="A66">
      <selection activeCell="E84" sqref="E84:E87"/>
    </sheetView>
  </sheetViews>
  <sheetFormatPr defaultColWidth="9.140625" defaultRowHeight="12.75"/>
  <cols>
    <col min="2" max="2" width="12.421875" style="46" customWidth="1"/>
    <col min="3" max="3" width="12.7109375" style="46" bestFit="1" customWidth="1"/>
    <col min="4" max="4" width="11.7109375" style="46" bestFit="1" customWidth="1"/>
    <col min="5" max="5" width="12.7109375" style="46" bestFit="1" customWidth="1"/>
    <col min="6" max="6" width="11.7109375" style="46" bestFit="1" customWidth="1"/>
    <col min="7" max="7" width="12.7109375" style="46" bestFit="1" customWidth="1"/>
    <col min="8" max="8" width="13.8515625" style="46" customWidth="1"/>
    <col min="9" max="9" width="10.140625" style="46" bestFit="1" customWidth="1"/>
    <col min="10" max="10" width="9.140625" style="46" customWidth="1"/>
  </cols>
  <sheetData>
    <row r="23" spans="11:12" ht="12.75">
      <c r="K23" s="46"/>
      <c r="L23" s="46"/>
    </row>
    <row r="33" spans="2:9" ht="12.75">
      <c r="B33" s="46">
        <v>2000</v>
      </c>
      <c r="C33" s="46">
        <v>40000</v>
      </c>
      <c r="D33" s="46">
        <v>510000</v>
      </c>
      <c r="E33" s="46">
        <v>130000</v>
      </c>
      <c r="F33" s="46">
        <v>100000</v>
      </c>
      <c r="G33" s="46">
        <v>835200</v>
      </c>
      <c r="H33" s="46">
        <v>4260000</v>
      </c>
      <c r="I33" s="46">
        <v>100000</v>
      </c>
    </row>
    <row r="34" spans="2:9" ht="12.75">
      <c r="B34" s="46">
        <v>1500</v>
      </c>
      <c r="C34" s="46">
        <v>144000</v>
      </c>
      <c r="D34" s="46">
        <v>100000</v>
      </c>
      <c r="E34" s="46">
        <v>190000</v>
      </c>
      <c r="F34" s="46">
        <v>50000</v>
      </c>
      <c r="G34" s="46">
        <v>958560</v>
      </c>
      <c r="H34" s="46">
        <v>1000000</v>
      </c>
      <c r="I34" s="46">
        <v>180000</v>
      </c>
    </row>
    <row r="35" spans="2:9" ht="12.75">
      <c r="B35" s="46">
        <v>2000</v>
      </c>
      <c r="D35" s="46">
        <v>190000</v>
      </c>
      <c r="F35" s="46">
        <v>70000</v>
      </c>
      <c r="H35" s="46">
        <v>5740000</v>
      </c>
      <c r="I35" s="46">
        <v>200000</v>
      </c>
    </row>
    <row r="36" ht="12.75">
      <c r="F36" s="46">
        <v>40000</v>
      </c>
    </row>
    <row r="37" ht="12.75">
      <c r="F37" s="46">
        <v>900000</v>
      </c>
    </row>
    <row r="38" ht="12.75">
      <c r="F38" s="46">
        <v>50000</v>
      </c>
    </row>
    <row r="39" spans="6:11" ht="12.75">
      <c r="F39" s="46">
        <v>2000000</v>
      </c>
      <c r="K39" s="46"/>
    </row>
    <row r="40" spans="2:9" ht="12.75">
      <c r="B40" s="46">
        <f>SUM(B33:B39)</f>
        <v>5500</v>
      </c>
      <c r="C40" s="46">
        <f aca="true" t="shared" si="0" ref="C40:I40">SUM(C33:C39)</f>
        <v>184000</v>
      </c>
      <c r="D40" s="46">
        <f t="shared" si="0"/>
        <v>800000</v>
      </c>
      <c r="E40" s="46">
        <f t="shared" si="0"/>
        <v>320000</v>
      </c>
      <c r="F40" s="46">
        <v>3000000</v>
      </c>
      <c r="G40" s="46">
        <f t="shared" si="0"/>
        <v>1793760</v>
      </c>
      <c r="H40" s="46">
        <f t="shared" si="0"/>
        <v>11000000</v>
      </c>
      <c r="I40" s="46">
        <f t="shared" si="0"/>
        <v>480000</v>
      </c>
    </row>
    <row r="41" ht="12.75">
      <c r="F41" s="46">
        <v>100000</v>
      </c>
    </row>
    <row r="42" ht="12.75">
      <c r="F42" s="46">
        <v>100000</v>
      </c>
    </row>
    <row r="43" spans="4:6" ht="12.75">
      <c r="D43" s="46">
        <f>SUM(C40:D40)</f>
        <v>984000</v>
      </c>
      <c r="E43" s="46">
        <v>510</v>
      </c>
      <c r="F43" s="46">
        <v>100000</v>
      </c>
    </row>
    <row r="44" spans="5:6" ht="12.75">
      <c r="E44" s="46">
        <v>130</v>
      </c>
      <c r="F44" s="46">
        <f>SUM(F33:F43)</f>
        <v>6510000</v>
      </c>
    </row>
    <row r="45" ht="12.75">
      <c r="E45" s="46">
        <f>SUM(E43-E44)</f>
        <v>380</v>
      </c>
    </row>
    <row r="49" ht="12.75">
      <c r="E49" s="46">
        <v>5500000</v>
      </c>
    </row>
    <row r="50" ht="12.75">
      <c r="E50" s="46">
        <v>14987760</v>
      </c>
    </row>
    <row r="51" ht="12.75">
      <c r="E51" s="46">
        <v>15900000</v>
      </c>
    </row>
    <row r="52" ht="12.75">
      <c r="E52" s="46">
        <v>480000</v>
      </c>
    </row>
    <row r="53" ht="12.75">
      <c r="E53" s="46">
        <f>SUM(E49:E52)</f>
        <v>36867760</v>
      </c>
    </row>
    <row r="71" spans="2:4" ht="12.75">
      <c r="B71" s="46">
        <v>80000</v>
      </c>
      <c r="C71" s="46">
        <v>500000</v>
      </c>
      <c r="D71" s="46">
        <f>SUM(B71:C71)</f>
        <v>580000</v>
      </c>
    </row>
    <row r="72" spans="2:4" ht="12.75">
      <c r="B72" s="46">
        <v>50000</v>
      </c>
      <c r="C72" s="46">
        <v>0</v>
      </c>
      <c r="D72" s="46">
        <f aca="true" t="shared" si="1" ref="D72:D80">SUM(B72:C72)</f>
        <v>50000</v>
      </c>
    </row>
    <row r="73" spans="2:4" ht="12.75">
      <c r="B73" s="46">
        <v>0</v>
      </c>
      <c r="C73" s="46">
        <v>70000</v>
      </c>
      <c r="D73" s="46">
        <f t="shared" si="1"/>
        <v>70000</v>
      </c>
    </row>
    <row r="74" spans="2:4" ht="12.75">
      <c r="B74" s="46">
        <v>30000</v>
      </c>
      <c r="D74" s="46">
        <f t="shared" si="1"/>
        <v>30000</v>
      </c>
    </row>
    <row r="75" spans="3:4" ht="12.75">
      <c r="C75" s="46">
        <v>20000</v>
      </c>
      <c r="D75" s="46">
        <f t="shared" si="1"/>
        <v>20000</v>
      </c>
    </row>
    <row r="76" spans="2:4" ht="12.75">
      <c r="B76" s="46">
        <v>100000</v>
      </c>
      <c r="D76" s="46">
        <f t="shared" si="1"/>
        <v>100000</v>
      </c>
    </row>
    <row r="77" spans="2:4" ht="12.75">
      <c r="B77" s="46">
        <v>10000</v>
      </c>
      <c r="D77" s="46">
        <f t="shared" si="1"/>
        <v>10000</v>
      </c>
    </row>
    <row r="78" spans="3:4" ht="12.75">
      <c r="C78" s="46">
        <v>80000</v>
      </c>
      <c r="D78" s="46">
        <f t="shared" si="1"/>
        <v>80000</v>
      </c>
    </row>
    <row r="79" spans="3:4" ht="12.75">
      <c r="C79" s="46">
        <v>30000</v>
      </c>
      <c r="D79" s="46">
        <f t="shared" si="1"/>
        <v>30000</v>
      </c>
    </row>
    <row r="80" spans="2:4" ht="12.75">
      <c r="B80" s="46">
        <v>950000</v>
      </c>
      <c r="C80" s="46">
        <v>1155500</v>
      </c>
      <c r="D80" s="46">
        <f t="shared" si="1"/>
        <v>2105500</v>
      </c>
    </row>
    <row r="81" spans="2:4" ht="12.75">
      <c r="B81" s="46">
        <f>SUM(B71:B80)</f>
        <v>1220000</v>
      </c>
      <c r="C81" s="46">
        <f>SUM(C71:C80)</f>
        <v>1855500</v>
      </c>
      <c r="D81" s="46">
        <f>SUM(D71:D80)</f>
        <v>3075500</v>
      </c>
    </row>
    <row r="84" spans="2:5" ht="12.75">
      <c r="B84" s="46">
        <v>4260000</v>
      </c>
      <c r="C84" s="46">
        <v>0</v>
      </c>
      <c r="D84" s="46">
        <v>1000000</v>
      </c>
      <c r="E84" s="46">
        <f>SUM(B84:D84)</f>
        <v>5260000</v>
      </c>
    </row>
    <row r="85" spans="2:5" ht="12.75">
      <c r="B85" s="46">
        <v>400000</v>
      </c>
      <c r="C85" s="46">
        <v>0</v>
      </c>
      <c r="D85" s="46">
        <v>0</v>
      </c>
      <c r="E85" s="46">
        <f>SUM(B85:D85)</f>
        <v>400000</v>
      </c>
    </row>
    <row r="86" spans="2:5" ht="12.75">
      <c r="B86" s="46">
        <v>5740000</v>
      </c>
      <c r="C86" s="46">
        <v>0</v>
      </c>
      <c r="D86" s="46">
        <v>0</v>
      </c>
      <c r="E86" s="46">
        <f>SUM(B86:D86)</f>
        <v>5740000</v>
      </c>
    </row>
    <row r="87" spans="2:5" ht="12.75">
      <c r="B87" s="46">
        <f>SUM(B84:B86)</f>
        <v>10400000</v>
      </c>
      <c r="C87" s="46">
        <f>SUM(C84:C86)</f>
        <v>0</v>
      </c>
      <c r="D87" s="46">
        <f>SUM(D84:D86)</f>
        <v>1000000</v>
      </c>
      <c r="E87" s="46">
        <f>SUM(B87:D87)</f>
        <v>11400000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direktor</dc:creator>
  <cp:keywords/>
  <dc:description/>
  <cp:lastModifiedBy>JPZUZS Obrenovac</cp:lastModifiedBy>
  <cp:lastPrinted>2014-03-27T11:38:24Z</cp:lastPrinted>
  <dcterms:created xsi:type="dcterms:W3CDTF">2008-12-18T08:04:44Z</dcterms:created>
  <dcterms:modified xsi:type="dcterms:W3CDTF">2014-03-28T12:26:38Z</dcterms:modified>
  <cp:category/>
  <cp:version/>
  <cp:contentType/>
  <cp:contentStatus/>
</cp:coreProperties>
</file>