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  <sheet name="Sheet1" sheetId="2" r:id="rId2"/>
  </sheets>
  <definedNames>
    <definedName name="_xlnm.Print_Area" localSheetId="0">'Namenski'!$B$1:$J$38</definedName>
  </definedNames>
  <calcPr fullCalcOnLoad="1"/>
</workbook>
</file>

<file path=xl/sharedStrings.xml><?xml version="1.0" encoding="utf-8"?>
<sst xmlns="http://schemas.openxmlformats.org/spreadsheetml/2006/main" count="59" uniqueCount="49">
  <si>
    <t>I</t>
  </si>
  <si>
    <t>III</t>
  </si>
  <si>
    <t>II</t>
  </si>
  <si>
    <t>1б</t>
  </si>
  <si>
    <t>1a</t>
  </si>
  <si>
    <t>2а</t>
  </si>
  <si>
    <t>2б</t>
  </si>
  <si>
    <t>Програм заштите Забрана</t>
  </si>
  <si>
    <t>1а</t>
  </si>
  <si>
    <t>1ц</t>
  </si>
  <si>
    <t>1д</t>
  </si>
  <si>
    <t xml:space="preserve">Уређење и одржавање  излетничке шуме Забран </t>
  </si>
  <si>
    <t xml:space="preserve">Реализација годишњег програма заштите и развоја ЗП "Група стабала храста лужњака - Јозића колиба" - чуварско-редарска служба </t>
  </si>
  <si>
    <t xml:space="preserve"> Набавка опреме</t>
  </si>
  <si>
    <t>Рецентно стање квалитета земљишта  у плавним зонама реке Колубаре</t>
  </si>
  <si>
    <t>Елаборат санације заштићеног стабла</t>
  </si>
  <si>
    <t>Санација заштићеног стабла</t>
  </si>
  <si>
    <t>Реализација годишњег програма заштите и развоја ЗП "Група стабала храста лужњака - Јозића колиба" - мобилијар,табле, летња учионица,...</t>
  </si>
  <si>
    <t>1е</t>
  </si>
  <si>
    <t>Реализација годишњег програма заштите и развоја ЗП "Група стабала храста лужњака - Јозића колиба" - промоција ЗП добра</t>
  </si>
  <si>
    <t>Реализација годишњег програма заштите и развоја ЗП "Група стабала храста лужњака - Јозића колиба" - материјали за посебне намене</t>
  </si>
  <si>
    <t>Ред.бр.</t>
  </si>
  <si>
    <t>Опис</t>
  </si>
  <si>
    <t>Третирање заштићених стабала против штеточина и биљних болести</t>
  </si>
  <si>
    <t xml:space="preserve">Мониторинг  квалитета животне средине </t>
  </si>
  <si>
    <t>Мониторинг квалитета ваздуха</t>
  </si>
  <si>
    <t xml:space="preserve"> Заштита и унапређење природних вредности на територији ГО Обреновац</t>
  </si>
  <si>
    <t xml:space="preserve">Реализација годишњег програма управљања ЗП "Група стабала храста лужњака - Јозића колиба"   </t>
  </si>
  <si>
    <t xml:space="preserve">Сузбијање штетних организама на територији градске општине Обреновац </t>
  </si>
  <si>
    <t>Реализација програма сузбијања  комараца и крпеља на територији градске општине Обреновац</t>
  </si>
  <si>
    <t>Мониторинг и контрола ефеката сузбијања ларви и адултних форми комараца</t>
  </si>
  <si>
    <t xml:space="preserve">Реализација програма сузбијања  комараца и крпеља </t>
  </si>
  <si>
    <t xml:space="preserve"> Ангажовање чуварске службе</t>
  </si>
  <si>
    <t>Набавка опреме за мерење азотних оксида (Nox)</t>
  </si>
  <si>
    <t>Синт. конто</t>
  </si>
  <si>
    <t>УКУПНО:</t>
  </si>
  <si>
    <t xml:space="preserve">Реализација годишњег програма уређења и одржавања природних вредности-излетничка шума Забран </t>
  </si>
  <si>
    <t>Обележавање ЗП "Обреновачки Забран"</t>
  </si>
  <si>
    <t>2в</t>
  </si>
  <si>
    <t>Набавка ознака за обележавање ЗП "Обреновачки Забран"</t>
  </si>
  <si>
    <t>Пројекција од 01.04. до 31.12.2014.године</t>
  </si>
  <si>
    <t>Приходи из буџета од 01.03. до 31.03.2014.године</t>
  </si>
  <si>
    <t>Вишак прихода од 01.03. до 31.03.2014.године</t>
  </si>
  <si>
    <t>Трансфери од других нивоа власти од 01.03. до 31.03.2014.године</t>
  </si>
  <si>
    <t>Укупно од 01.03. до 31.03.2014.године</t>
  </si>
  <si>
    <t xml:space="preserve">Програми повећања степена информисаности у циљу популаризације заштите животне средине </t>
  </si>
  <si>
    <t>IV</t>
  </si>
  <si>
    <t xml:space="preserve">ПЛАН РАСХОДА И ИЗДАТАКА ЗА ПЕРИОД  ОД 01.01. ДО 31.03.2014.ГОДИНЕ-НАМЕНСКИ ДЕО, СА ПРОЈЕКЦИЈОМ ОД 01.04. ДО 31.12.2014.ГОДИНЕ  </t>
  </si>
  <si>
    <t>Табела 4.1.3.1.</t>
  </si>
</sst>
</file>

<file path=xl/styles.xml><?xml version="1.0" encoding="utf-8"?>
<styleSheet xmlns="http://schemas.openxmlformats.org/spreadsheetml/2006/main">
  <numFmts count="4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.00&quot; &quot;_ _-;\-* #,##0.00&quot; &quot;_ _-;_-* &quot;-&quot;??&quot; &quot;_ _-;_-@_-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0" fillId="32" borderId="0" xfId="0" applyFill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wrapText="1"/>
    </xf>
    <xf numFmtId="4" fontId="9" fillId="0" borderId="0" xfId="42" applyNumberFormat="1" applyFont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9" fillId="0" borderId="11" xfId="0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7" fillId="4" borderId="12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0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left" wrapText="1"/>
    </xf>
    <xf numFmtId="4" fontId="11" fillId="33" borderId="15" xfId="0" applyNumberFormat="1" applyFont="1" applyFill="1" applyBorder="1" applyAlignment="1">
      <alignment wrapText="1"/>
    </xf>
    <xf numFmtId="4" fontId="11" fillId="33" borderId="16" xfId="0" applyNumberFormat="1" applyFont="1" applyFill="1" applyBorder="1" applyAlignment="1">
      <alignment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wrapText="1"/>
    </xf>
    <xf numFmtId="4" fontId="11" fillId="0" borderId="15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wrapText="1"/>
    </xf>
    <xf numFmtId="4" fontId="10" fillId="0" borderId="20" xfId="0" applyNumberFormat="1" applyFont="1" applyFill="1" applyBorder="1" applyAlignment="1">
      <alignment horizontal="right" vertical="center" wrapText="1"/>
    </xf>
    <xf numFmtId="4" fontId="10" fillId="0" borderId="20" xfId="0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Fill="1" applyBorder="1" applyAlignment="1">
      <alignment horizontal="right" wrapText="1"/>
    </xf>
    <xf numFmtId="4" fontId="10" fillId="0" borderId="16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4" fontId="10" fillId="0" borderId="20" xfId="0" applyNumberFormat="1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4" fontId="10" fillId="0" borderId="19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10" fillId="33" borderId="16" xfId="0" applyFont="1" applyFill="1" applyBorder="1" applyAlignment="1">
      <alignment horizontal="center" vertical="center" wrapText="1"/>
    </xf>
    <xf numFmtId="4" fontId="11" fillId="33" borderId="15" xfId="0" applyNumberFormat="1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4" fontId="11" fillId="0" borderId="28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" fontId="10" fillId="0" borderId="30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wrapText="1"/>
    </xf>
    <xf numFmtId="4" fontId="11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79" fontId="10" fillId="0" borderId="0" xfId="42" applyFont="1" applyAlignment="1">
      <alignment wrapText="1"/>
    </xf>
    <xf numFmtId="4" fontId="10" fillId="0" borderId="0" xfId="0" applyNumberFormat="1" applyFont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179" fontId="11" fillId="0" borderId="0" xfId="42" applyFont="1" applyAlignment="1">
      <alignment wrapText="1"/>
    </xf>
    <xf numFmtId="0" fontId="10" fillId="0" borderId="0" xfId="0" applyFont="1" applyAlignment="1">
      <alignment horizontal="right" wrapText="1"/>
    </xf>
    <xf numFmtId="4" fontId="10" fillId="0" borderId="0" xfId="0" applyNumberFormat="1" applyFont="1" applyAlignment="1">
      <alignment horizontal="right" wrapText="1"/>
    </xf>
    <xf numFmtId="2" fontId="10" fillId="0" borderId="0" xfId="0" applyNumberFormat="1" applyFont="1" applyAlignment="1">
      <alignment horizontal="right" wrapText="1"/>
    </xf>
    <xf numFmtId="4" fontId="10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horizontal="left" wrapText="1"/>
    </xf>
    <xf numFmtId="0" fontId="10" fillId="0" borderId="31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left" vertical="center" wrapText="1"/>
    </xf>
    <xf numFmtId="4" fontId="11" fillId="33" borderId="32" xfId="0" applyNumberFormat="1" applyFont="1" applyFill="1" applyBorder="1" applyAlignment="1">
      <alignment horizontal="right" vertical="center" wrapText="1"/>
    </xf>
    <xf numFmtId="4" fontId="11" fillId="33" borderId="33" xfId="0" applyNumberFormat="1" applyFont="1" applyFill="1" applyBorder="1" applyAlignment="1">
      <alignment horizontal="right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left" vertical="center" wrapText="1"/>
    </xf>
    <xf numFmtId="4" fontId="11" fillId="0" borderId="34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vertical="center" wrapText="1"/>
    </xf>
    <xf numFmtId="4" fontId="10" fillId="0" borderId="35" xfId="0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center" wrapText="1"/>
    </xf>
    <xf numFmtId="4" fontId="10" fillId="0" borderId="32" xfId="0" applyNumberFormat="1" applyFont="1" applyFill="1" applyBorder="1" applyAlignment="1">
      <alignment vertical="center" wrapText="1"/>
    </xf>
    <xf numFmtId="4" fontId="10" fillId="34" borderId="16" xfId="0" applyNumberFormat="1" applyFont="1" applyFill="1" applyBorder="1" applyAlignment="1">
      <alignment wrapText="1"/>
    </xf>
    <xf numFmtId="4" fontId="11" fillId="35" borderId="15" xfId="0" applyNumberFormat="1" applyFont="1" applyFill="1" applyBorder="1" applyAlignment="1">
      <alignment vertical="center" wrapText="1"/>
    </xf>
    <xf numFmtId="4" fontId="7" fillId="35" borderId="0" xfId="0" applyNumberFormat="1" applyFont="1" applyFill="1" applyAlignment="1">
      <alignment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left" vertical="center" wrapText="1"/>
    </xf>
    <xf numFmtId="4" fontId="11" fillId="35" borderId="15" xfId="0" applyNumberFormat="1" applyFont="1" applyFill="1" applyBorder="1" applyAlignment="1">
      <alignment horizontal="right" vertical="center" wrapText="1"/>
    </xf>
    <xf numFmtId="4" fontId="11" fillId="35" borderId="1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9" fillId="33" borderId="36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9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horizontal="right" vertical="center" wrapText="1"/>
    </xf>
    <xf numFmtId="4" fontId="10" fillId="0" borderId="3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0"/>
  <sheetViews>
    <sheetView tabSelected="1" view="pageBreakPreview" zoomScale="75" zoomScaleNormal="75" zoomScaleSheetLayoutView="75" workbookViewId="0" topLeftCell="A23">
      <selection activeCell="E25" sqref="E25"/>
    </sheetView>
  </sheetViews>
  <sheetFormatPr defaultColWidth="9.140625" defaultRowHeight="12.75"/>
  <cols>
    <col min="1" max="1" width="9.140625" style="1" customWidth="1"/>
    <col min="2" max="2" width="8.8515625" style="1" hidden="1" customWidth="1"/>
    <col min="3" max="3" width="8.8515625" style="30" customWidth="1"/>
    <col min="4" max="4" width="12.28125" style="30" customWidth="1"/>
    <col min="5" max="5" width="64.140625" style="31" customWidth="1"/>
    <col min="6" max="6" width="23.7109375" style="30" customWidth="1"/>
    <col min="7" max="7" width="20.00390625" style="30" customWidth="1"/>
    <col min="8" max="8" width="21.140625" style="30" customWidth="1"/>
    <col min="9" max="10" width="26.140625" style="30" customWidth="1"/>
    <col min="11" max="11" width="20.8515625" style="9" customWidth="1"/>
    <col min="12" max="12" width="18.421875" style="1" customWidth="1"/>
    <col min="13" max="18" width="9.140625" style="1" customWidth="1"/>
    <col min="19" max="19" width="12.8515625" style="1" customWidth="1"/>
    <col min="20" max="20" width="10.00390625" style="1" bestFit="1" customWidth="1"/>
    <col min="21" max="16384" width="9.140625" style="1" customWidth="1"/>
  </cols>
  <sheetData>
    <row r="2" ht="29.25" customHeight="1">
      <c r="D2" s="92" t="s">
        <v>48</v>
      </c>
    </row>
    <row r="3" spans="3:11" s="113" customFormat="1" ht="51" customHeight="1">
      <c r="C3" s="114"/>
      <c r="D3" s="114"/>
      <c r="E3" s="115" t="s">
        <v>47</v>
      </c>
      <c r="F3" s="116"/>
      <c r="G3" s="116"/>
      <c r="H3" s="116"/>
      <c r="I3" s="116"/>
      <c r="J3" s="116"/>
      <c r="K3" s="117"/>
    </row>
    <row r="4" spans="3:11" s="2" customFormat="1" ht="23.25" customHeight="1" thickBot="1">
      <c r="C4" s="32"/>
      <c r="D4" s="32"/>
      <c r="E4" s="33"/>
      <c r="F4" s="30"/>
      <c r="G4" s="30"/>
      <c r="H4" s="30"/>
      <c r="I4" s="30"/>
      <c r="J4" s="30"/>
      <c r="K4" s="3"/>
    </row>
    <row r="5" spans="2:11" s="30" customFormat="1" ht="78" customHeight="1" thickBot="1">
      <c r="B5" s="91"/>
      <c r="C5" s="34" t="s">
        <v>21</v>
      </c>
      <c r="D5" s="34" t="s">
        <v>34</v>
      </c>
      <c r="E5" s="35" t="s">
        <v>22</v>
      </c>
      <c r="F5" s="35" t="s">
        <v>41</v>
      </c>
      <c r="G5" s="35" t="s">
        <v>42</v>
      </c>
      <c r="H5" s="35" t="s">
        <v>43</v>
      </c>
      <c r="I5" s="36" t="s">
        <v>44</v>
      </c>
      <c r="J5" s="36" t="s">
        <v>40</v>
      </c>
      <c r="K5" s="80"/>
    </row>
    <row r="6" spans="2:20" s="2" customFormat="1" ht="23.25" customHeight="1" thickBot="1">
      <c r="B6" s="121" t="s">
        <v>0</v>
      </c>
      <c r="C6" s="122"/>
      <c r="D6" s="37"/>
      <c r="E6" s="38" t="s">
        <v>24</v>
      </c>
      <c r="F6" s="39">
        <f>SUM(F7)</f>
        <v>2000000</v>
      </c>
      <c r="G6" s="39"/>
      <c r="H6" s="39">
        <f>SUM(H7)</f>
        <v>0</v>
      </c>
      <c r="I6" s="40">
        <f>SUM(F6:H6)</f>
        <v>2000000</v>
      </c>
      <c r="J6" s="40">
        <v>3500000</v>
      </c>
      <c r="K6" s="11"/>
      <c r="L6" s="12"/>
      <c r="M6" s="12"/>
      <c r="N6" s="12"/>
      <c r="O6" s="12"/>
      <c r="P6" s="12"/>
      <c r="Q6" s="12"/>
      <c r="R6" s="12"/>
      <c r="S6" s="12"/>
      <c r="T6" s="12"/>
    </row>
    <row r="7" spans="2:20" s="8" customFormat="1" ht="23.25" customHeight="1" thickBot="1">
      <c r="B7" s="25"/>
      <c r="C7" s="54">
        <v>1</v>
      </c>
      <c r="D7" s="41"/>
      <c r="E7" s="42" t="s">
        <v>25</v>
      </c>
      <c r="F7" s="43">
        <f>SUM(F9)</f>
        <v>2000000</v>
      </c>
      <c r="G7" s="43">
        <f>SUM(G9)</f>
        <v>0</v>
      </c>
      <c r="H7" s="43">
        <f>SUM(H9)</f>
        <v>0</v>
      </c>
      <c r="I7" s="44">
        <f>SUM(F7:H7)</f>
        <v>2000000</v>
      </c>
      <c r="J7" s="44"/>
      <c r="K7" s="13"/>
      <c r="L7" s="14"/>
      <c r="M7" s="14"/>
      <c r="N7" s="14"/>
      <c r="O7" s="14"/>
      <c r="P7" s="14"/>
      <c r="Q7" s="14"/>
      <c r="R7" s="14"/>
      <c r="S7" s="14"/>
      <c r="T7" s="14"/>
    </row>
    <row r="8" spans="2:20" s="7" customFormat="1" ht="23.25" customHeight="1" hidden="1" thickBot="1" thickTop="1">
      <c r="B8" s="19">
        <v>512</v>
      </c>
      <c r="C8" s="45" t="s">
        <v>4</v>
      </c>
      <c r="D8" s="46"/>
      <c r="E8" s="47" t="s">
        <v>13</v>
      </c>
      <c r="F8" s="48">
        <v>3200000</v>
      </c>
      <c r="G8" s="48"/>
      <c r="H8" s="49">
        <v>0</v>
      </c>
      <c r="I8" s="44">
        <f>SUM(F8:H8)</f>
        <v>3200000</v>
      </c>
      <c r="J8" s="44"/>
      <c r="K8" s="11"/>
      <c r="L8" s="12"/>
      <c r="M8" s="12"/>
      <c r="N8" s="12"/>
      <c r="O8" s="12"/>
      <c r="P8" s="12"/>
      <c r="Q8" s="12"/>
      <c r="R8" s="12"/>
      <c r="S8" s="12"/>
      <c r="T8" s="12"/>
    </row>
    <row r="9" spans="2:20" s="7" customFormat="1" ht="23.25" customHeight="1" thickBot="1">
      <c r="B9" s="19"/>
      <c r="C9" s="50" t="s">
        <v>8</v>
      </c>
      <c r="D9" s="46">
        <v>512400</v>
      </c>
      <c r="E9" s="47" t="s">
        <v>33</v>
      </c>
      <c r="F9" s="51">
        <v>2000000</v>
      </c>
      <c r="G9" s="51">
        <v>0</v>
      </c>
      <c r="H9" s="52">
        <v>0</v>
      </c>
      <c r="I9" s="53">
        <f>SUM(F9:H9)</f>
        <v>2000000</v>
      </c>
      <c r="J9" s="106"/>
      <c r="K9" s="11"/>
      <c r="L9" s="12"/>
      <c r="M9" s="12"/>
      <c r="N9" s="12"/>
      <c r="O9" s="12"/>
      <c r="P9" s="12"/>
      <c r="Q9" s="12"/>
      <c r="R9" s="12"/>
      <c r="S9" s="12"/>
      <c r="T9" s="12"/>
    </row>
    <row r="10" spans="2:20" s="7" customFormat="1" ht="66.75" customHeight="1" hidden="1" thickBot="1" thickTop="1">
      <c r="B10" s="19">
        <v>424</v>
      </c>
      <c r="C10" s="45" t="s">
        <v>5</v>
      </c>
      <c r="D10" s="55"/>
      <c r="E10" s="56" t="s">
        <v>14</v>
      </c>
      <c r="F10" s="57">
        <v>1500000</v>
      </c>
      <c r="G10" s="60"/>
      <c r="H10" s="52">
        <v>0</v>
      </c>
      <c r="I10" s="44">
        <f>SUM(F10:H10)</f>
        <v>1500000</v>
      </c>
      <c r="J10" s="44"/>
      <c r="K10" s="11"/>
      <c r="L10" s="12"/>
      <c r="M10" s="12"/>
      <c r="N10" s="12"/>
      <c r="O10" s="12"/>
      <c r="P10" s="12"/>
      <c r="Q10" s="12"/>
      <c r="R10" s="12"/>
      <c r="S10" s="12"/>
      <c r="T10" s="12"/>
    </row>
    <row r="11" spans="2:20" s="6" customFormat="1" ht="63" customHeight="1" thickBot="1">
      <c r="B11" s="123" t="s">
        <v>2</v>
      </c>
      <c r="C11" s="124"/>
      <c r="D11" s="66"/>
      <c r="E11" s="38" t="s">
        <v>26</v>
      </c>
      <c r="F11" s="67">
        <f>SUM(F12+F23)</f>
        <v>540000</v>
      </c>
      <c r="G11" s="67"/>
      <c r="H11" s="67">
        <f>SUM(H12+H23)</f>
        <v>470000</v>
      </c>
      <c r="I11" s="67">
        <f>SUM(F11+H11)</f>
        <v>1010000</v>
      </c>
      <c r="J11" s="67">
        <v>18537760</v>
      </c>
      <c r="K11" s="16"/>
      <c r="L11" s="20"/>
      <c r="M11" s="20"/>
      <c r="N11" s="20"/>
      <c r="O11" s="20"/>
      <c r="P11" s="20"/>
      <c r="Q11" s="20"/>
      <c r="R11" s="20"/>
      <c r="S11" s="20"/>
      <c r="T11" s="20"/>
    </row>
    <row r="12" spans="2:20" s="7" customFormat="1" ht="53.25" customHeight="1" thickBot="1">
      <c r="B12" s="26"/>
      <c r="C12" s="54">
        <v>1</v>
      </c>
      <c r="D12" s="54"/>
      <c r="E12" s="61" t="s">
        <v>27</v>
      </c>
      <c r="F12" s="100">
        <f>SUM(F19:F20)</f>
        <v>40000</v>
      </c>
      <c r="G12" s="100">
        <f>SUM(G19:G20)</f>
        <v>0</v>
      </c>
      <c r="H12" s="100">
        <f>SUM(H19:H20)</f>
        <v>320000</v>
      </c>
      <c r="I12" s="62">
        <f>SUM(F12:H12)</f>
        <v>360000</v>
      </c>
      <c r="J12" s="62"/>
      <c r="K12" s="11"/>
      <c r="L12" s="12"/>
      <c r="M12" s="12"/>
      <c r="N12" s="12"/>
      <c r="O12" s="12"/>
      <c r="P12" s="12"/>
      <c r="Q12" s="12"/>
      <c r="R12" s="12"/>
      <c r="S12" s="12"/>
      <c r="T12" s="12"/>
    </row>
    <row r="13" spans="2:20" s="7" customFormat="1" ht="53.25" customHeight="1" hidden="1" thickBot="1" thickTop="1">
      <c r="B13" s="21">
        <v>424</v>
      </c>
      <c r="C13" s="45" t="s">
        <v>8</v>
      </c>
      <c r="D13" s="55"/>
      <c r="E13" s="56" t="s">
        <v>15</v>
      </c>
      <c r="F13" s="101">
        <v>100000</v>
      </c>
      <c r="G13" s="57"/>
      <c r="H13" s="57">
        <v>0</v>
      </c>
      <c r="I13" s="62">
        <f aca="true" t="shared" si="0" ref="I13:I20">SUM(F13:H13)</f>
        <v>100000</v>
      </c>
      <c r="J13" s="62"/>
      <c r="K13" s="11"/>
      <c r="L13" s="12"/>
      <c r="M13" s="12"/>
      <c r="N13" s="12"/>
      <c r="O13" s="12"/>
      <c r="P13" s="12"/>
      <c r="Q13" s="12"/>
      <c r="R13" s="12"/>
      <c r="S13" s="12"/>
      <c r="T13" s="12"/>
    </row>
    <row r="14" spans="2:20" s="7" customFormat="1" ht="53.25" customHeight="1" hidden="1" thickBot="1" thickTop="1">
      <c r="B14" s="21">
        <v>424</v>
      </c>
      <c r="C14" s="68" t="s">
        <v>3</v>
      </c>
      <c r="D14" s="69"/>
      <c r="E14" s="70" t="s">
        <v>16</v>
      </c>
      <c r="F14" s="101">
        <v>500000</v>
      </c>
      <c r="G14" s="57"/>
      <c r="H14" s="57">
        <v>0</v>
      </c>
      <c r="I14" s="62">
        <f t="shared" si="0"/>
        <v>500000</v>
      </c>
      <c r="J14" s="62"/>
      <c r="K14" s="11"/>
      <c r="L14" s="12"/>
      <c r="M14" s="12"/>
      <c r="N14" s="12"/>
      <c r="O14" s="12"/>
      <c r="P14" s="12"/>
      <c r="Q14" s="12"/>
      <c r="R14" s="12"/>
      <c r="S14" s="12"/>
      <c r="T14" s="12"/>
    </row>
    <row r="15" spans="2:20" s="7" customFormat="1" ht="66" customHeight="1" hidden="1" thickBot="1" thickTop="1">
      <c r="B15" s="21">
        <v>424</v>
      </c>
      <c r="C15" s="68" t="s">
        <v>9</v>
      </c>
      <c r="D15" s="69"/>
      <c r="E15" s="70" t="s">
        <v>17</v>
      </c>
      <c r="F15" s="101">
        <v>400000</v>
      </c>
      <c r="G15" s="57"/>
      <c r="H15" s="57"/>
      <c r="I15" s="62">
        <f t="shared" si="0"/>
        <v>400000</v>
      </c>
      <c r="J15" s="62"/>
      <c r="K15" s="11"/>
      <c r="L15" s="12"/>
      <c r="M15" s="12"/>
      <c r="N15" s="12"/>
      <c r="O15" s="12"/>
      <c r="P15" s="12"/>
      <c r="Q15" s="12"/>
      <c r="R15" s="12"/>
      <c r="S15" s="12"/>
      <c r="T15" s="12"/>
    </row>
    <row r="16" spans="2:20" s="7" customFormat="1" ht="66" customHeight="1" hidden="1" thickBot="1" thickTop="1">
      <c r="B16" s="21">
        <v>426</v>
      </c>
      <c r="C16" s="68" t="s">
        <v>10</v>
      </c>
      <c r="D16" s="69"/>
      <c r="E16" s="70" t="s">
        <v>20</v>
      </c>
      <c r="F16" s="101">
        <v>50000</v>
      </c>
      <c r="G16" s="57"/>
      <c r="H16" s="57"/>
      <c r="I16" s="62">
        <f t="shared" si="0"/>
        <v>50000</v>
      </c>
      <c r="J16" s="62"/>
      <c r="K16" s="11"/>
      <c r="L16" s="12"/>
      <c r="M16" s="12"/>
      <c r="N16" s="12"/>
      <c r="O16" s="12"/>
      <c r="P16" s="12"/>
      <c r="Q16" s="12"/>
      <c r="R16" s="12"/>
      <c r="S16" s="12"/>
      <c r="T16" s="12"/>
    </row>
    <row r="17" spans="2:20" s="7" customFormat="1" ht="66" customHeight="1" hidden="1" thickBot="1" thickTop="1">
      <c r="B17" s="21">
        <v>423</v>
      </c>
      <c r="C17" s="68" t="s">
        <v>18</v>
      </c>
      <c r="D17" s="69"/>
      <c r="E17" s="70" t="s">
        <v>19</v>
      </c>
      <c r="F17" s="101">
        <v>0</v>
      </c>
      <c r="G17" s="57"/>
      <c r="H17" s="57">
        <v>50000</v>
      </c>
      <c r="I17" s="62">
        <f t="shared" si="0"/>
        <v>50000</v>
      </c>
      <c r="J17" s="62"/>
      <c r="K17" s="11"/>
      <c r="L17" s="12"/>
      <c r="M17" s="12"/>
      <c r="N17" s="12"/>
      <c r="O17" s="12"/>
      <c r="P17" s="12"/>
      <c r="Q17" s="12"/>
      <c r="R17" s="12"/>
      <c r="S17" s="12"/>
      <c r="T17" s="12"/>
    </row>
    <row r="18" spans="2:20" s="7" customFormat="1" ht="66" customHeight="1" hidden="1" thickBot="1" thickTop="1">
      <c r="B18" s="21">
        <v>424</v>
      </c>
      <c r="C18" s="50" t="s">
        <v>18</v>
      </c>
      <c r="D18" s="58"/>
      <c r="E18" s="59" t="s">
        <v>12</v>
      </c>
      <c r="F18" s="102">
        <v>450000</v>
      </c>
      <c r="G18" s="60"/>
      <c r="H18" s="60">
        <v>750000</v>
      </c>
      <c r="I18" s="71">
        <f t="shared" si="0"/>
        <v>1200000</v>
      </c>
      <c r="J18" s="71"/>
      <c r="K18" s="11"/>
      <c r="L18" s="12"/>
      <c r="M18" s="12"/>
      <c r="N18" s="12"/>
      <c r="O18" s="12"/>
      <c r="P18" s="12"/>
      <c r="Q18" s="12"/>
      <c r="R18" s="12"/>
      <c r="S18" s="12"/>
      <c r="T18" s="12"/>
    </row>
    <row r="19" spans="2:20" s="8" customFormat="1" ht="66" customHeight="1" thickBot="1">
      <c r="B19" s="27"/>
      <c r="C19" s="41" t="s">
        <v>4</v>
      </c>
      <c r="D19" s="41">
        <v>424900</v>
      </c>
      <c r="E19" s="63" t="s">
        <v>32</v>
      </c>
      <c r="F19" s="72">
        <v>40000</v>
      </c>
      <c r="G19" s="64">
        <v>0</v>
      </c>
      <c r="H19" s="64">
        <v>130000</v>
      </c>
      <c r="I19" s="64">
        <f t="shared" si="0"/>
        <v>170000</v>
      </c>
      <c r="J19" s="64"/>
      <c r="K19" s="13"/>
      <c r="L19" s="14"/>
      <c r="M19" s="14"/>
      <c r="N19" s="14"/>
      <c r="O19" s="14"/>
      <c r="P19" s="14"/>
      <c r="Q19" s="14"/>
      <c r="R19" s="14"/>
      <c r="S19" s="14"/>
      <c r="T19" s="14"/>
    </row>
    <row r="20" spans="2:20" s="8" customFormat="1" ht="66" customHeight="1" thickBot="1">
      <c r="B20" s="27"/>
      <c r="C20" s="41" t="s">
        <v>3</v>
      </c>
      <c r="D20" s="41">
        <v>424900</v>
      </c>
      <c r="E20" s="63" t="s">
        <v>23</v>
      </c>
      <c r="F20" s="72">
        <v>0</v>
      </c>
      <c r="G20" s="64">
        <v>0</v>
      </c>
      <c r="H20" s="64">
        <v>190000</v>
      </c>
      <c r="I20" s="64">
        <f t="shared" si="0"/>
        <v>190000</v>
      </c>
      <c r="J20" s="64"/>
      <c r="K20" s="13"/>
      <c r="L20" s="14"/>
      <c r="M20" s="14"/>
      <c r="N20" s="14"/>
      <c r="O20" s="14"/>
      <c r="P20" s="14"/>
      <c r="Q20" s="14"/>
      <c r="R20" s="14"/>
      <c r="S20" s="14"/>
      <c r="T20" s="14"/>
    </row>
    <row r="21" spans="2:20" s="7" customFormat="1" ht="66" customHeight="1" hidden="1" thickBot="1" thickTop="1">
      <c r="B21" s="21">
        <v>424</v>
      </c>
      <c r="C21" s="45" t="s">
        <v>5</v>
      </c>
      <c r="D21" s="46"/>
      <c r="E21" s="73" t="s">
        <v>11</v>
      </c>
      <c r="F21" s="57">
        <v>800000</v>
      </c>
      <c r="G21" s="57"/>
      <c r="H21" s="57">
        <v>0</v>
      </c>
      <c r="I21" s="74">
        <f>SUM(F21+H21)</f>
        <v>800000</v>
      </c>
      <c r="J21" s="74"/>
      <c r="K21" s="11"/>
      <c r="L21" s="12"/>
      <c r="M21" s="12"/>
      <c r="N21" s="12"/>
      <c r="O21" s="12"/>
      <c r="P21" s="12"/>
      <c r="Q21" s="12"/>
      <c r="R21" s="12"/>
      <c r="S21" s="12"/>
      <c r="T21" s="12"/>
    </row>
    <row r="22" spans="2:20" s="7" customFormat="1" ht="48.75" customHeight="1" hidden="1" thickBot="1" thickTop="1">
      <c r="B22" s="21">
        <v>424</v>
      </c>
      <c r="C22" s="50" t="s">
        <v>6</v>
      </c>
      <c r="D22" s="58"/>
      <c r="E22" s="59" t="s">
        <v>7</v>
      </c>
      <c r="F22" s="60">
        <v>0</v>
      </c>
      <c r="G22" s="60"/>
      <c r="H22" s="60">
        <v>500000</v>
      </c>
      <c r="I22" s="75">
        <f>SUM(F22+H22)</f>
        <v>500000</v>
      </c>
      <c r="J22" s="75"/>
      <c r="K22" s="11"/>
      <c r="L22" s="12"/>
      <c r="M22" s="12"/>
      <c r="N22" s="12"/>
      <c r="O22" s="12"/>
      <c r="P22" s="12"/>
      <c r="Q22" s="12"/>
      <c r="R22" s="12"/>
      <c r="S22" s="12"/>
      <c r="T22" s="12"/>
    </row>
    <row r="23" spans="2:20" s="7" customFormat="1" ht="48.75" customHeight="1" thickBot="1">
      <c r="B23" s="93"/>
      <c r="C23" s="98">
        <v>2</v>
      </c>
      <c r="D23" s="98"/>
      <c r="E23" s="99" t="s">
        <v>36</v>
      </c>
      <c r="F23" s="67">
        <f>SUM(F24:F26)</f>
        <v>500000</v>
      </c>
      <c r="G23" s="67">
        <f>SUM(G24:G26)</f>
        <v>0</v>
      </c>
      <c r="H23" s="67">
        <f>SUM(H24:H26)</f>
        <v>150000</v>
      </c>
      <c r="I23" s="67">
        <f>SUM(I24:I26)</f>
        <v>650000</v>
      </c>
      <c r="J23" s="67"/>
      <c r="K23" s="11"/>
      <c r="L23" s="12"/>
      <c r="M23" s="12"/>
      <c r="N23" s="12"/>
      <c r="O23" s="12"/>
      <c r="P23" s="12"/>
      <c r="Q23" s="12"/>
      <c r="R23" s="12"/>
      <c r="S23" s="12"/>
      <c r="T23" s="12"/>
    </row>
    <row r="24" spans="2:20" s="7" customFormat="1" ht="48.75" customHeight="1" thickBot="1">
      <c r="B24" s="93"/>
      <c r="C24" s="41" t="s">
        <v>5</v>
      </c>
      <c r="D24" s="41">
        <v>424900</v>
      </c>
      <c r="E24" s="63" t="s">
        <v>32</v>
      </c>
      <c r="F24" s="64">
        <v>210000</v>
      </c>
      <c r="G24" s="64">
        <v>0</v>
      </c>
      <c r="H24" s="64">
        <v>70000</v>
      </c>
      <c r="I24" s="125">
        <f>SUM(F24+H24)</f>
        <v>280000</v>
      </c>
      <c r="J24" s="65"/>
      <c r="K24" s="11"/>
      <c r="L24" s="12"/>
      <c r="M24" s="12"/>
      <c r="N24" s="12"/>
      <c r="O24" s="12"/>
      <c r="P24" s="12"/>
      <c r="Q24" s="12"/>
      <c r="R24" s="12"/>
      <c r="S24" s="12"/>
      <c r="T24" s="12"/>
    </row>
    <row r="25" spans="2:20" s="7" customFormat="1" ht="48.75" customHeight="1" thickBot="1">
      <c r="B25" s="93"/>
      <c r="C25" s="103" t="s">
        <v>6</v>
      </c>
      <c r="D25" s="103">
        <v>424900</v>
      </c>
      <c r="E25" s="104" t="s">
        <v>37</v>
      </c>
      <c r="F25" s="105">
        <v>275000</v>
      </c>
      <c r="G25" s="105">
        <v>0</v>
      </c>
      <c r="H25" s="105">
        <v>80000</v>
      </c>
      <c r="I25" s="83">
        <f>SUM(F25+H25)</f>
        <v>355000</v>
      </c>
      <c r="J25" s="51"/>
      <c r="K25" s="11"/>
      <c r="L25" s="12"/>
      <c r="M25" s="12"/>
      <c r="N25" s="12"/>
      <c r="O25" s="12"/>
      <c r="P25" s="12"/>
      <c r="Q25" s="12"/>
      <c r="R25" s="12"/>
      <c r="S25" s="12"/>
      <c r="T25" s="12"/>
    </row>
    <row r="26" spans="2:20" s="7" customFormat="1" ht="48.75" customHeight="1" thickBot="1">
      <c r="B26" s="93"/>
      <c r="C26" s="103" t="s">
        <v>38</v>
      </c>
      <c r="D26" s="103">
        <v>424600</v>
      </c>
      <c r="E26" s="104" t="s">
        <v>39</v>
      </c>
      <c r="F26" s="105">
        <v>15000</v>
      </c>
      <c r="G26" s="105">
        <v>0</v>
      </c>
      <c r="H26" s="105">
        <v>0</v>
      </c>
      <c r="I26" s="126">
        <f>SUM(F26+H26)</f>
        <v>15000</v>
      </c>
      <c r="J26" s="65"/>
      <c r="K26" s="11"/>
      <c r="L26" s="12"/>
      <c r="M26" s="12"/>
      <c r="N26" s="12"/>
      <c r="O26" s="12"/>
      <c r="P26" s="12"/>
      <c r="Q26" s="12"/>
      <c r="R26" s="12"/>
      <c r="S26" s="12"/>
      <c r="T26" s="12"/>
    </row>
    <row r="27" spans="2:20" s="10" customFormat="1" ht="75.75" customHeight="1" thickBot="1">
      <c r="B27" s="28"/>
      <c r="C27" s="94" t="s">
        <v>1</v>
      </c>
      <c r="D27" s="94"/>
      <c r="E27" s="95" t="s">
        <v>28</v>
      </c>
      <c r="F27" s="96">
        <f>SUM(F28)</f>
        <v>4660000</v>
      </c>
      <c r="G27" s="96">
        <f>SUM(G28)</f>
        <v>1000000</v>
      </c>
      <c r="H27" s="96">
        <f>SUM(H28)</f>
        <v>0</v>
      </c>
      <c r="I27" s="97">
        <f>SUM(F27:H27)</f>
        <v>5660000</v>
      </c>
      <c r="J27" s="97">
        <v>11240000</v>
      </c>
      <c r="K27" s="11"/>
      <c r="L27" s="12"/>
      <c r="M27" s="12"/>
      <c r="N27" s="12"/>
      <c r="O27" s="12"/>
      <c r="P27" s="12"/>
      <c r="Q27" s="12"/>
      <c r="R27" s="12"/>
      <c r="S27" s="12"/>
      <c r="T27" s="12"/>
    </row>
    <row r="28" spans="2:20" s="10" customFormat="1" ht="75.75" customHeight="1" thickBot="1">
      <c r="B28" s="28"/>
      <c r="C28" s="54">
        <v>1</v>
      </c>
      <c r="D28" s="30"/>
      <c r="E28" s="61" t="s">
        <v>31</v>
      </c>
      <c r="F28" s="77">
        <f>SUM(F29+F30)</f>
        <v>4660000</v>
      </c>
      <c r="G28" s="77">
        <f>SUM(G29+G30)</f>
        <v>1000000</v>
      </c>
      <c r="H28" s="62">
        <v>0</v>
      </c>
      <c r="I28" s="77">
        <f>SUM(F28:H28)</f>
        <v>5660000</v>
      </c>
      <c r="J28" s="77"/>
      <c r="K28" s="11"/>
      <c r="L28" s="12"/>
      <c r="M28" s="12"/>
      <c r="N28" s="12"/>
      <c r="O28" s="12"/>
      <c r="P28" s="12"/>
      <c r="Q28" s="12"/>
      <c r="R28" s="12"/>
      <c r="S28" s="12"/>
      <c r="T28" s="12"/>
    </row>
    <row r="29" spans="2:20" s="10" customFormat="1" ht="75.75" customHeight="1" thickBot="1">
      <c r="B29" s="28"/>
      <c r="C29" s="41" t="s">
        <v>4</v>
      </c>
      <c r="D29" s="41">
        <v>424900</v>
      </c>
      <c r="E29" s="63" t="s">
        <v>29</v>
      </c>
      <c r="F29" s="65">
        <v>4260000</v>
      </c>
      <c r="G29" s="65">
        <v>1000000</v>
      </c>
      <c r="H29" s="64">
        <v>0</v>
      </c>
      <c r="I29" s="76">
        <f>SUM(F29:H29)</f>
        <v>5260000</v>
      </c>
      <c r="J29" s="76"/>
      <c r="K29" s="11"/>
      <c r="L29" s="12"/>
      <c r="M29" s="12"/>
      <c r="N29" s="12"/>
      <c r="O29" s="12"/>
      <c r="P29" s="12"/>
      <c r="Q29" s="12"/>
      <c r="R29" s="12"/>
      <c r="S29" s="12"/>
      <c r="T29" s="12"/>
    </row>
    <row r="30" spans="2:20" s="10" customFormat="1" ht="75.75" customHeight="1" thickBot="1">
      <c r="B30" s="28"/>
      <c r="C30" s="41" t="s">
        <v>3</v>
      </c>
      <c r="D30" s="41">
        <v>423500</v>
      </c>
      <c r="E30" s="63" t="s">
        <v>30</v>
      </c>
      <c r="F30" s="65">
        <v>400000</v>
      </c>
      <c r="G30" s="65">
        <v>0</v>
      </c>
      <c r="H30" s="62">
        <v>0</v>
      </c>
      <c r="I30" s="76">
        <f>SUM(F30:H30)</f>
        <v>400000</v>
      </c>
      <c r="J30" s="76"/>
      <c r="K30" s="11"/>
      <c r="L30" s="12"/>
      <c r="M30" s="12"/>
      <c r="N30" s="12"/>
      <c r="O30" s="12"/>
      <c r="P30" s="12"/>
      <c r="Q30" s="12"/>
      <c r="R30" s="12"/>
      <c r="S30" s="12"/>
      <c r="T30" s="12"/>
    </row>
    <row r="31" spans="2:20" s="10" customFormat="1" ht="75.75" customHeight="1" thickBot="1">
      <c r="B31" s="28"/>
      <c r="C31" s="109" t="s">
        <v>46</v>
      </c>
      <c r="D31" s="109"/>
      <c r="E31" s="110" t="s">
        <v>45</v>
      </c>
      <c r="F31" s="111">
        <v>0</v>
      </c>
      <c r="G31" s="111">
        <v>0</v>
      </c>
      <c r="H31" s="107">
        <v>0</v>
      </c>
      <c r="I31" s="112">
        <v>0</v>
      </c>
      <c r="J31" s="112">
        <v>480000</v>
      </c>
      <c r="K31" s="108"/>
      <c r="L31" s="12"/>
      <c r="M31" s="12"/>
      <c r="N31" s="12"/>
      <c r="O31" s="12"/>
      <c r="P31" s="12"/>
      <c r="Q31" s="12"/>
      <c r="R31" s="12"/>
      <c r="S31" s="12"/>
      <c r="T31" s="12"/>
    </row>
    <row r="32" spans="2:20" ht="47.25" customHeight="1" thickBot="1">
      <c r="B32" s="23"/>
      <c r="C32" s="78"/>
      <c r="D32" s="78"/>
      <c r="E32" s="38" t="s">
        <v>35</v>
      </c>
      <c r="F32" s="39">
        <f>SUM(F6+F11+F27)</f>
        <v>7200000</v>
      </c>
      <c r="G32" s="39">
        <f>SUM(G6+G11+G27)</f>
        <v>1000000</v>
      </c>
      <c r="H32" s="39">
        <f>SUM(H6+H11+H27)</f>
        <v>470000</v>
      </c>
      <c r="I32" s="39">
        <f>SUM(I6+I11+I27)</f>
        <v>8670000</v>
      </c>
      <c r="J32" s="39">
        <f>SUM(J31+J27+J11+J6)</f>
        <v>33757760</v>
      </c>
      <c r="K32" s="11"/>
      <c r="L32" s="12"/>
      <c r="M32" s="12"/>
      <c r="N32" s="12"/>
      <c r="O32" s="12"/>
      <c r="P32" s="12"/>
      <c r="Q32" s="12"/>
      <c r="R32" s="12"/>
      <c r="S32" s="12"/>
      <c r="T32" s="12"/>
    </row>
    <row r="33" spans="2:20" ht="36.75" customHeight="1">
      <c r="B33" s="12"/>
      <c r="F33" s="81"/>
      <c r="G33" s="81"/>
      <c r="H33" s="81"/>
      <c r="K33" s="18"/>
      <c r="L33" s="12"/>
      <c r="M33" s="12"/>
      <c r="N33" s="12"/>
      <c r="O33" s="12"/>
      <c r="P33" s="12"/>
      <c r="Q33" s="12"/>
      <c r="R33" s="12"/>
      <c r="S33" s="12"/>
      <c r="T33" s="12"/>
    </row>
    <row r="34" spans="1:20" s="5" customFormat="1" ht="31.5" customHeight="1">
      <c r="A34" s="4"/>
      <c r="B34" s="12"/>
      <c r="C34" s="30"/>
      <c r="D34" s="30"/>
      <c r="E34" s="31"/>
      <c r="F34" s="81"/>
      <c r="G34" s="81"/>
      <c r="H34" s="81"/>
      <c r="I34" s="80"/>
      <c r="J34" s="80"/>
      <c r="K34" s="17"/>
      <c r="L34" s="22"/>
      <c r="M34" s="22"/>
      <c r="N34" s="24"/>
      <c r="O34" s="24"/>
      <c r="P34" s="24"/>
      <c r="Q34" s="24"/>
      <c r="R34" s="24"/>
      <c r="S34" s="24"/>
      <c r="T34" s="24"/>
    </row>
    <row r="35" spans="2:20" ht="51" customHeight="1">
      <c r="B35" s="12"/>
      <c r="F35" s="81"/>
      <c r="G35" s="81"/>
      <c r="H35" s="81"/>
      <c r="K35" s="11"/>
      <c r="L35" s="12"/>
      <c r="M35" s="12"/>
      <c r="N35" s="12"/>
      <c r="O35" s="12"/>
      <c r="P35" s="12"/>
      <c r="Q35" s="12"/>
      <c r="R35" s="12"/>
      <c r="S35" s="12"/>
      <c r="T35" s="12"/>
    </row>
    <row r="36" spans="2:20" ht="32.25" customHeight="1">
      <c r="B36" s="12"/>
      <c r="F36" s="81"/>
      <c r="G36" s="81"/>
      <c r="H36" s="81"/>
      <c r="K36" s="11"/>
      <c r="L36" s="12"/>
      <c r="M36" s="12"/>
      <c r="N36" s="12"/>
      <c r="O36" s="12"/>
      <c r="P36" s="12"/>
      <c r="Q36" s="12"/>
      <c r="R36" s="12"/>
      <c r="S36" s="12"/>
      <c r="T36" s="12"/>
    </row>
    <row r="37" spans="2:20" ht="32.25" customHeight="1">
      <c r="B37" s="12"/>
      <c r="F37" s="81"/>
      <c r="G37" s="81"/>
      <c r="H37" s="81"/>
      <c r="K37" s="11"/>
      <c r="L37" s="12"/>
      <c r="M37" s="12"/>
      <c r="N37" s="12"/>
      <c r="O37" s="12"/>
      <c r="P37" s="12"/>
      <c r="Q37" s="12"/>
      <c r="R37" s="12"/>
      <c r="S37" s="12"/>
      <c r="T37" s="12"/>
    </row>
    <row r="38" spans="2:20" ht="32.25" customHeight="1">
      <c r="B38" s="12"/>
      <c r="F38" s="81"/>
      <c r="G38" s="81"/>
      <c r="H38" s="81"/>
      <c r="K38" s="15"/>
      <c r="L38" s="12"/>
      <c r="M38" s="12"/>
      <c r="N38" s="12"/>
      <c r="O38" s="12"/>
      <c r="P38" s="12"/>
      <c r="Q38" s="12"/>
      <c r="R38" s="12"/>
      <c r="S38" s="12"/>
      <c r="T38" s="12"/>
    </row>
    <row r="39" spans="2:20" ht="32.25" customHeight="1">
      <c r="B39" s="12"/>
      <c r="E39" s="118"/>
      <c r="F39" s="81"/>
      <c r="G39" s="81"/>
      <c r="H39" s="79"/>
      <c r="K39" s="11"/>
      <c r="L39" s="12"/>
      <c r="M39" s="12"/>
      <c r="N39" s="12"/>
      <c r="O39" s="12"/>
      <c r="P39" s="12"/>
      <c r="Q39" s="12"/>
      <c r="R39" s="12"/>
      <c r="S39" s="12"/>
      <c r="T39" s="12"/>
    </row>
    <row r="40" spans="2:20" ht="32.25" customHeight="1">
      <c r="B40" s="12"/>
      <c r="E40" s="119"/>
      <c r="F40" s="81"/>
      <c r="G40" s="81"/>
      <c r="K40" s="11"/>
      <c r="L40" s="12"/>
      <c r="M40" s="12"/>
      <c r="N40" s="12"/>
      <c r="O40" s="12"/>
      <c r="P40" s="12"/>
      <c r="Q40" s="12"/>
      <c r="R40" s="12"/>
      <c r="S40" s="12"/>
      <c r="T40" s="12"/>
    </row>
    <row r="41" spans="2:20" ht="32.25" customHeight="1">
      <c r="B41" s="12"/>
      <c r="E41" s="83"/>
      <c r="F41" s="81"/>
      <c r="G41" s="81"/>
      <c r="K41" s="11"/>
      <c r="L41" s="12"/>
      <c r="M41" s="12"/>
      <c r="N41" s="12"/>
      <c r="O41" s="12"/>
      <c r="P41" s="12"/>
      <c r="Q41" s="12"/>
      <c r="R41" s="12"/>
      <c r="S41" s="12"/>
      <c r="T41" s="12"/>
    </row>
    <row r="42" spans="2:20" ht="32.25" customHeight="1">
      <c r="B42" s="12"/>
      <c r="E42" s="84"/>
      <c r="F42" s="81"/>
      <c r="G42" s="81"/>
      <c r="K42" s="11"/>
      <c r="L42" s="12"/>
      <c r="M42" s="12"/>
      <c r="N42" s="12"/>
      <c r="O42" s="12"/>
      <c r="P42" s="12"/>
      <c r="Q42" s="12"/>
      <c r="R42" s="12"/>
      <c r="S42" s="12"/>
      <c r="T42" s="12"/>
    </row>
    <row r="43" spans="2:20" ht="32.25" customHeight="1">
      <c r="B43" s="12"/>
      <c r="E43" s="84"/>
      <c r="F43" s="81"/>
      <c r="G43" s="81"/>
      <c r="K43" s="11"/>
      <c r="L43" s="12"/>
      <c r="M43" s="12"/>
      <c r="N43" s="12"/>
      <c r="O43" s="12"/>
      <c r="P43" s="12"/>
      <c r="Q43" s="12"/>
      <c r="R43" s="12"/>
      <c r="S43" s="12"/>
      <c r="T43" s="12"/>
    </row>
    <row r="44" spans="2:20" ht="32.25" customHeight="1">
      <c r="B44" s="12"/>
      <c r="E44" s="84"/>
      <c r="F44" s="81"/>
      <c r="G44" s="81"/>
      <c r="K44" s="11"/>
      <c r="L44" s="12"/>
      <c r="M44" s="12"/>
      <c r="N44" s="12"/>
      <c r="O44" s="12"/>
      <c r="P44" s="12"/>
      <c r="Q44" s="12"/>
      <c r="R44" s="12"/>
      <c r="S44" s="12"/>
      <c r="T44" s="12"/>
    </row>
    <row r="45" spans="2:20" ht="32.25" customHeight="1">
      <c r="B45" s="12"/>
      <c r="E45" s="84"/>
      <c r="F45" s="81"/>
      <c r="G45" s="81"/>
      <c r="H45" s="80"/>
      <c r="K45" s="11"/>
      <c r="L45" s="12"/>
      <c r="M45" s="12"/>
      <c r="N45" s="12"/>
      <c r="O45" s="12"/>
      <c r="P45" s="12"/>
      <c r="Q45" s="12"/>
      <c r="R45" s="12"/>
      <c r="S45" s="12"/>
      <c r="T45" s="12"/>
    </row>
    <row r="46" spans="2:20" ht="32.25" customHeight="1">
      <c r="B46" s="12"/>
      <c r="E46" s="84"/>
      <c r="F46" s="81"/>
      <c r="G46" s="81"/>
      <c r="K46" s="11"/>
      <c r="L46" s="12"/>
      <c r="M46" s="12"/>
      <c r="N46" s="12"/>
      <c r="O46" s="12"/>
      <c r="P46" s="12"/>
      <c r="Q46" s="12"/>
      <c r="R46" s="12"/>
      <c r="S46" s="12"/>
      <c r="T46" s="12"/>
    </row>
    <row r="47" spans="2:20" ht="32.25" customHeight="1">
      <c r="B47" s="12"/>
      <c r="E47" s="84"/>
      <c r="F47" s="81"/>
      <c r="G47" s="81"/>
      <c r="K47" s="11"/>
      <c r="L47" s="12"/>
      <c r="M47" s="12"/>
      <c r="N47" s="12"/>
      <c r="O47" s="12"/>
      <c r="P47" s="12"/>
      <c r="Q47" s="12"/>
      <c r="R47" s="12"/>
      <c r="S47" s="12"/>
      <c r="T47" s="12"/>
    </row>
    <row r="48" spans="2:20" ht="32.25" customHeight="1">
      <c r="B48" s="12"/>
      <c r="E48" s="84"/>
      <c r="F48" s="81"/>
      <c r="G48" s="81"/>
      <c r="K48" s="11"/>
      <c r="L48" s="12"/>
      <c r="M48" s="12"/>
      <c r="N48" s="12"/>
      <c r="O48" s="12"/>
      <c r="P48" s="12"/>
      <c r="Q48" s="12"/>
      <c r="R48" s="12"/>
      <c r="S48" s="12"/>
      <c r="T48" s="12"/>
    </row>
    <row r="49" spans="2:20" ht="32.25" customHeight="1">
      <c r="B49" s="12"/>
      <c r="E49" s="83"/>
      <c r="F49" s="81"/>
      <c r="G49" s="81"/>
      <c r="K49" s="11"/>
      <c r="L49" s="12"/>
      <c r="M49" s="12"/>
      <c r="N49" s="12"/>
      <c r="O49" s="12"/>
      <c r="P49" s="12"/>
      <c r="Q49" s="12"/>
      <c r="R49" s="12"/>
      <c r="S49" s="12"/>
      <c r="T49" s="12"/>
    </row>
    <row r="50" spans="2:20" ht="12.75" customHeight="1">
      <c r="B50" s="12"/>
      <c r="E50" s="84"/>
      <c r="F50" s="81"/>
      <c r="G50" s="81"/>
      <c r="H50" s="80"/>
      <c r="K50" s="11"/>
      <c r="L50" s="12"/>
      <c r="M50" s="12"/>
      <c r="N50" s="12"/>
      <c r="O50" s="12"/>
      <c r="P50" s="12"/>
      <c r="Q50" s="12"/>
      <c r="R50" s="12"/>
      <c r="S50" s="12"/>
      <c r="T50" s="12"/>
    </row>
    <row r="51" spans="2:20" ht="18" customHeight="1">
      <c r="B51" s="12"/>
      <c r="E51" s="84"/>
      <c r="F51" s="81"/>
      <c r="G51" s="81"/>
      <c r="K51" s="11"/>
      <c r="L51" s="12"/>
      <c r="M51" s="12"/>
      <c r="N51" s="12"/>
      <c r="O51" s="12"/>
      <c r="P51" s="12"/>
      <c r="Q51" s="12"/>
      <c r="R51" s="12"/>
      <c r="S51" s="12"/>
      <c r="T51" s="12"/>
    </row>
    <row r="52" spans="2:20" ht="21" customHeight="1">
      <c r="B52" s="12"/>
      <c r="E52" s="84"/>
      <c r="F52" s="81"/>
      <c r="G52" s="81"/>
      <c r="K52" s="11"/>
      <c r="L52" s="12"/>
      <c r="M52" s="12"/>
      <c r="N52" s="12"/>
      <c r="O52" s="12"/>
      <c r="P52" s="12"/>
      <c r="Q52" s="12"/>
      <c r="R52" s="12"/>
      <c r="S52" s="12"/>
      <c r="T52" s="12"/>
    </row>
    <row r="53" spans="2:20" ht="18.75" customHeight="1">
      <c r="B53" s="12"/>
      <c r="E53" s="84"/>
      <c r="F53" s="81"/>
      <c r="G53" s="81"/>
      <c r="K53" s="11"/>
      <c r="L53" s="12"/>
      <c r="M53" s="12"/>
      <c r="N53" s="12"/>
      <c r="O53" s="12"/>
      <c r="P53" s="12"/>
      <c r="Q53" s="12"/>
      <c r="R53" s="12"/>
      <c r="S53" s="12"/>
      <c r="T53" s="12"/>
    </row>
    <row r="54" spans="2:20" ht="18.75" customHeight="1">
      <c r="B54" s="12"/>
      <c r="E54" s="84"/>
      <c r="F54" s="81"/>
      <c r="G54" s="81"/>
      <c r="K54" s="11"/>
      <c r="L54" s="12"/>
      <c r="M54" s="12"/>
      <c r="N54" s="12"/>
      <c r="O54" s="12"/>
      <c r="P54" s="12"/>
      <c r="Q54" s="12"/>
      <c r="R54" s="12"/>
      <c r="S54" s="12"/>
      <c r="T54" s="12"/>
    </row>
    <row r="55" spans="2:20" ht="26.25" customHeight="1">
      <c r="B55" s="12"/>
      <c r="E55" s="84"/>
      <c r="F55" s="85"/>
      <c r="G55" s="85"/>
      <c r="K55" s="11"/>
      <c r="L55" s="12"/>
      <c r="M55" s="12"/>
      <c r="N55" s="12"/>
      <c r="O55" s="12"/>
      <c r="P55" s="12"/>
      <c r="Q55" s="12"/>
      <c r="R55" s="12"/>
      <c r="S55" s="12"/>
      <c r="T55" s="12"/>
    </row>
    <row r="56" spans="2:20" ht="13.5" customHeight="1">
      <c r="B56" s="12"/>
      <c r="E56" s="83"/>
      <c r="F56" s="81"/>
      <c r="G56" s="81"/>
      <c r="I56" s="80"/>
      <c r="J56" s="80"/>
      <c r="K56" s="11"/>
      <c r="L56" s="12"/>
      <c r="M56" s="12"/>
      <c r="N56" s="12"/>
      <c r="O56" s="12"/>
      <c r="P56" s="12"/>
      <c r="Q56" s="12"/>
      <c r="R56" s="12"/>
      <c r="S56" s="12"/>
      <c r="T56" s="12"/>
    </row>
    <row r="57" spans="2:20" ht="49.5" customHeight="1">
      <c r="B57" s="12"/>
      <c r="E57" s="84"/>
      <c r="F57" s="81"/>
      <c r="G57" s="81"/>
      <c r="K57" s="11"/>
      <c r="L57" s="12"/>
      <c r="M57" s="12"/>
      <c r="N57" s="12"/>
      <c r="O57" s="12"/>
      <c r="P57" s="12"/>
      <c r="Q57" s="12"/>
      <c r="R57" s="12"/>
      <c r="S57" s="12"/>
      <c r="T57" s="12"/>
    </row>
    <row r="58" spans="2:20" ht="15.75">
      <c r="B58" s="12"/>
      <c r="E58" s="84"/>
      <c r="K58" s="11"/>
      <c r="L58" s="12"/>
      <c r="M58" s="12"/>
      <c r="N58" s="12"/>
      <c r="O58" s="12"/>
      <c r="P58" s="12"/>
      <c r="Q58" s="12"/>
      <c r="R58" s="12"/>
      <c r="S58" s="12"/>
      <c r="T58" s="12"/>
    </row>
    <row r="59" spans="2:20" ht="15.75">
      <c r="B59" s="12"/>
      <c r="E59" s="83"/>
      <c r="K59" s="11"/>
      <c r="L59" s="12"/>
      <c r="M59" s="12"/>
      <c r="N59" s="12"/>
      <c r="O59" s="12"/>
      <c r="P59" s="12"/>
      <c r="Q59" s="12"/>
      <c r="R59" s="12"/>
      <c r="S59" s="12"/>
      <c r="T59" s="12"/>
    </row>
    <row r="60" spans="2:20" ht="15.75">
      <c r="B60" s="12"/>
      <c r="E60" s="86"/>
      <c r="K60" s="11"/>
      <c r="L60" s="12"/>
      <c r="M60" s="12"/>
      <c r="N60" s="12"/>
      <c r="O60" s="12"/>
      <c r="P60" s="12"/>
      <c r="Q60" s="12"/>
      <c r="R60" s="12"/>
      <c r="S60" s="12"/>
      <c r="T60" s="12"/>
    </row>
    <row r="61" spans="2:20" ht="15.75">
      <c r="B61" s="12"/>
      <c r="E61" s="87"/>
      <c r="K61" s="11"/>
      <c r="L61" s="12"/>
      <c r="M61" s="12"/>
      <c r="N61" s="12"/>
      <c r="O61" s="12"/>
      <c r="P61" s="12"/>
      <c r="Q61" s="12"/>
      <c r="R61" s="12"/>
      <c r="S61" s="12"/>
      <c r="T61" s="12"/>
    </row>
    <row r="62" spans="2:20" ht="15.75">
      <c r="B62" s="12"/>
      <c r="E62" s="88"/>
      <c r="K62" s="11"/>
      <c r="L62" s="12"/>
      <c r="M62" s="12"/>
      <c r="N62" s="12"/>
      <c r="O62" s="12"/>
      <c r="P62" s="12"/>
      <c r="Q62" s="12"/>
      <c r="R62" s="12"/>
      <c r="S62" s="12"/>
      <c r="T62" s="12"/>
    </row>
    <row r="63" spans="2:20" ht="15.75">
      <c r="B63" s="12"/>
      <c r="E63" s="87"/>
      <c r="K63" s="11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15.75">
      <c r="B64" s="12"/>
      <c r="K64" s="11"/>
      <c r="L64" s="12"/>
      <c r="M64" s="12"/>
      <c r="N64" s="12"/>
      <c r="O64" s="12"/>
      <c r="P64" s="12"/>
      <c r="Q64" s="12"/>
      <c r="R64" s="12"/>
      <c r="S64" s="12"/>
      <c r="T64" s="12"/>
    </row>
    <row r="65" spans="2:20" ht="15.75">
      <c r="B65" s="12"/>
      <c r="K65" s="11"/>
      <c r="L65" s="12"/>
      <c r="M65" s="12"/>
      <c r="N65" s="12"/>
      <c r="O65" s="12"/>
      <c r="P65" s="12"/>
      <c r="Q65" s="12"/>
      <c r="R65" s="12"/>
      <c r="S65" s="12"/>
      <c r="T65" s="12"/>
    </row>
    <row r="68" ht="15">
      <c r="E68" s="118"/>
    </row>
    <row r="69" ht="15">
      <c r="E69" s="120"/>
    </row>
    <row r="70" ht="15">
      <c r="E70" s="89"/>
    </row>
    <row r="71" ht="15">
      <c r="E71" s="82"/>
    </row>
    <row r="72" ht="15">
      <c r="E72" s="82"/>
    </row>
    <row r="73" ht="15">
      <c r="E73" s="82"/>
    </row>
    <row r="74" ht="15">
      <c r="E74" s="82"/>
    </row>
    <row r="75" ht="15">
      <c r="E75" s="82"/>
    </row>
    <row r="76" ht="15">
      <c r="E76" s="82"/>
    </row>
    <row r="77" ht="15">
      <c r="E77" s="82"/>
    </row>
    <row r="78" ht="15">
      <c r="E78" s="89"/>
    </row>
    <row r="79" ht="15">
      <c r="E79" s="82"/>
    </row>
    <row r="80" ht="15">
      <c r="E80" s="82"/>
    </row>
    <row r="81" ht="15">
      <c r="E81" s="82"/>
    </row>
    <row r="82" ht="15">
      <c r="E82" s="82"/>
    </row>
    <row r="83" ht="15">
      <c r="E83" s="82"/>
    </row>
    <row r="84" ht="15">
      <c r="E84" s="89"/>
    </row>
    <row r="85" ht="15">
      <c r="E85" s="89"/>
    </row>
    <row r="86" ht="15">
      <c r="E86" s="82"/>
    </row>
    <row r="87" ht="15">
      <c r="E87" s="82"/>
    </row>
    <row r="88" ht="15">
      <c r="E88" s="89"/>
    </row>
    <row r="90" ht="15">
      <c r="E90" s="90"/>
    </row>
  </sheetData>
  <sheetProtection/>
  <mergeCells count="4">
    <mergeCell ref="E39:E40"/>
    <mergeCell ref="E68:E69"/>
    <mergeCell ref="B6:C6"/>
    <mergeCell ref="B11:C11"/>
  </mergeCells>
  <printOptions horizontalCentered="1"/>
  <pageMargins left="0.7086614173228346" right="0.7086614173228346" top="0.7480314960629921" bottom="0.7480314960629921" header="0.31496062992125984" footer="0.31496062992125984"/>
  <pageSetup fitToHeight="2" fitToWidth="2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50"/>
  <sheetViews>
    <sheetView zoomScalePageLayoutView="0" workbookViewId="0" topLeftCell="A1">
      <selection activeCell="B51" sqref="B51"/>
    </sheetView>
  </sheetViews>
  <sheetFormatPr defaultColWidth="9.140625" defaultRowHeight="12.75"/>
  <cols>
    <col min="2" max="2" width="12.421875" style="29" customWidth="1"/>
    <col min="3" max="3" width="12.7109375" style="29" bestFit="1" customWidth="1"/>
    <col min="4" max="6" width="11.7109375" style="29" bestFit="1" customWidth="1"/>
    <col min="7" max="7" width="12.7109375" style="29" bestFit="1" customWidth="1"/>
    <col min="8" max="10" width="9.140625" style="29" customWidth="1"/>
  </cols>
  <sheetData>
    <row r="4" spans="2:6" ht="12.75">
      <c r="B4" s="29">
        <v>2448000</v>
      </c>
      <c r="C4" s="29">
        <v>1500000</v>
      </c>
      <c r="D4" s="29">
        <v>2000000</v>
      </c>
      <c r="E4" s="29">
        <v>100000</v>
      </c>
      <c r="F4" s="29">
        <v>2000000</v>
      </c>
    </row>
    <row r="5" spans="2:5" ht="12.75">
      <c r="B5" s="29">
        <v>400000</v>
      </c>
      <c r="C5" s="29">
        <v>2000000</v>
      </c>
      <c r="D5" s="29">
        <v>3000000</v>
      </c>
      <c r="E5" s="29">
        <v>900000</v>
      </c>
    </row>
    <row r="6" spans="2:4" ht="12.75">
      <c r="B6" s="29">
        <v>350000</v>
      </c>
      <c r="C6" s="29">
        <v>3000000</v>
      </c>
      <c r="D6" s="29">
        <v>958560</v>
      </c>
    </row>
    <row r="7" spans="3:4" ht="12.75">
      <c r="C7" s="29">
        <v>370000</v>
      </c>
      <c r="D7" s="29">
        <v>3500000</v>
      </c>
    </row>
    <row r="8" ht="12.75">
      <c r="C8" s="29">
        <v>40000</v>
      </c>
    </row>
    <row r="9" ht="12.75">
      <c r="C9" s="29">
        <v>510000</v>
      </c>
    </row>
    <row r="10" ht="12.75">
      <c r="C10" s="29">
        <v>190000</v>
      </c>
    </row>
    <row r="11" ht="12.75">
      <c r="C11" s="29">
        <v>996000</v>
      </c>
    </row>
    <row r="12" ht="12.75">
      <c r="C12" s="29">
        <v>50000</v>
      </c>
    </row>
    <row r="13" ht="12.75">
      <c r="C13" s="29">
        <v>100000</v>
      </c>
    </row>
    <row r="14" ht="12.75">
      <c r="C14" s="29">
        <v>11000000</v>
      </c>
    </row>
    <row r="15" ht="12.75">
      <c r="C15" s="29">
        <v>5500000</v>
      </c>
    </row>
    <row r="16" ht="12.75">
      <c r="C16" s="29">
        <v>1000000</v>
      </c>
    </row>
    <row r="23" spans="2:12" ht="12.75">
      <c r="B23" s="29">
        <f>SUM(B4:B22)</f>
        <v>3198000</v>
      </c>
      <c r="C23" s="29">
        <f>SUM(C4:C22)</f>
        <v>26256000</v>
      </c>
      <c r="D23" s="29">
        <f>SUM(D4:D22)</f>
        <v>9458560</v>
      </c>
      <c r="E23" s="29">
        <f>SUM(E4:E22)</f>
        <v>1000000</v>
      </c>
      <c r="F23" s="29">
        <f>SUM(F4:F22)</f>
        <v>2000000</v>
      </c>
      <c r="G23" s="29">
        <f>SUM(B23:F23)</f>
        <v>41912560</v>
      </c>
      <c r="K23" s="29"/>
      <c r="L23" s="29"/>
    </row>
    <row r="32" ht="12.75">
      <c r="B32" s="29">
        <v>23412010</v>
      </c>
    </row>
    <row r="35" spans="2:7" ht="12.75">
      <c r="B35" s="29">
        <v>2000000</v>
      </c>
      <c r="C35" s="29">
        <v>40000</v>
      </c>
      <c r="D35" s="29">
        <v>510000</v>
      </c>
      <c r="E35" s="29">
        <v>900000</v>
      </c>
      <c r="F35" s="29">
        <v>1872000</v>
      </c>
      <c r="G35" s="29">
        <v>5500000</v>
      </c>
    </row>
    <row r="36" spans="2:7" ht="12.75">
      <c r="B36" s="29">
        <v>1500000</v>
      </c>
      <c r="C36" s="29">
        <v>996000</v>
      </c>
      <c r="D36" s="29">
        <v>100000</v>
      </c>
      <c r="E36" s="29">
        <v>50000</v>
      </c>
      <c r="F36" s="29">
        <v>958560</v>
      </c>
      <c r="G36" s="29">
        <v>5246478</v>
      </c>
    </row>
    <row r="37" spans="2:5" ht="12.75">
      <c r="B37" s="29">
        <v>2463608</v>
      </c>
      <c r="D37" s="29">
        <v>190000</v>
      </c>
      <c r="E37" s="29">
        <v>2000000</v>
      </c>
    </row>
    <row r="38" spans="2:5" ht="12.75">
      <c r="B38" s="29">
        <v>370000</v>
      </c>
      <c r="E38" s="29">
        <v>3000000</v>
      </c>
    </row>
    <row r="39" spans="2:11" ht="12.75">
      <c r="B39" s="29">
        <f>SUM(B35:B38)</f>
        <v>6333608</v>
      </c>
      <c r="C39" s="29">
        <f>SUM(C35:C38)</f>
        <v>1036000</v>
      </c>
      <c r="D39" s="29">
        <f>SUM(D35:D38)</f>
        <v>800000</v>
      </c>
      <c r="E39" s="29">
        <v>100000</v>
      </c>
      <c r="F39" s="29">
        <f aca="true" t="shared" si="0" ref="F39:K39">SUM(F35:F38)</f>
        <v>2830560</v>
      </c>
      <c r="G39" s="29">
        <f t="shared" si="0"/>
        <v>10746478</v>
      </c>
      <c r="H39" s="29">
        <f t="shared" si="0"/>
        <v>0</v>
      </c>
      <c r="I39" s="29">
        <f t="shared" si="0"/>
        <v>0</v>
      </c>
      <c r="J39" s="29">
        <f t="shared" si="0"/>
        <v>0</v>
      </c>
      <c r="K39" s="29">
        <f t="shared" si="0"/>
        <v>0</v>
      </c>
    </row>
    <row r="40" spans="5:7" ht="12.75">
      <c r="E40" s="29">
        <v>100000</v>
      </c>
      <c r="G40" s="29">
        <v>11400000</v>
      </c>
    </row>
    <row r="41" spans="5:7" ht="12.75">
      <c r="E41" s="29">
        <f>SUM(E35:E40)</f>
        <v>6150000</v>
      </c>
      <c r="G41" s="29">
        <f>SUM(G39:G40)</f>
        <v>22146478</v>
      </c>
    </row>
    <row r="44" ht="12.75">
      <c r="B44" s="29">
        <v>6333608</v>
      </c>
    </row>
    <row r="45" ht="12.75">
      <c r="B45" s="29">
        <v>16516560</v>
      </c>
    </row>
    <row r="46" ht="12.75">
      <c r="B46" s="29">
        <v>22146478</v>
      </c>
    </row>
    <row r="47" ht="12.75">
      <c r="B47" s="29">
        <v>480000</v>
      </c>
    </row>
    <row r="48" ht="12.75">
      <c r="B48" s="29">
        <f>SUM(B44:B47)</f>
        <v>45476646</v>
      </c>
    </row>
    <row r="49" ht="12.75">
      <c r="B49" s="29">
        <v>800000</v>
      </c>
    </row>
    <row r="50" ht="12.75">
      <c r="B50" s="29">
        <f>SUM(B48:B49)</f>
        <v>46276646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2013-12-17T08:22:49Z</cp:lastPrinted>
  <dcterms:created xsi:type="dcterms:W3CDTF">2008-12-18T08:04:44Z</dcterms:created>
  <dcterms:modified xsi:type="dcterms:W3CDTF">2013-12-18T07:04:09Z</dcterms:modified>
  <cp:category/>
  <cp:version/>
  <cp:contentType/>
  <cp:contentStatus/>
</cp:coreProperties>
</file>