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'Namenski'!$B$1:$S$26</definedName>
  </definedNames>
  <calcPr fullCalcOnLoad="1"/>
</workbook>
</file>

<file path=xl/sharedStrings.xml><?xml version="1.0" encoding="utf-8"?>
<sst xmlns="http://schemas.openxmlformats.org/spreadsheetml/2006/main" count="28" uniqueCount="27">
  <si>
    <t>Ред.бр.</t>
  </si>
  <si>
    <t>Синт. конто</t>
  </si>
  <si>
    <t>Приходи из буџета за период  од 01.01. до 31.12.2014.године</t>
  </si>
  <si>
    <t>Трансфери од других нивоа власти за период од 01.01. до 31.12.2014.године</t>
  </si>
  <si>
    <t>Вишак прихода за период од 01.01. до 31.12.2014.</t>
  </si>
  <si>
    <t>РЕАЛИЗАЦИЈА Приходи из буџета за период  од 01.01. до 31.12.2014.године</t>
  </si>
  <si>
    <t>РЕАЛИЗАЦИЈА Трансфери од других нивоа власти за период од 01.01. до 31.12.2014.године</t>
  </si>
  <si>
    <t>РЕАЛИЗАЦИЈА Вишак прихода за период од 01.01. до 31.12.2014.</t>
  </si>
  <si>
    <t>Укупно извршење  у периоду од 01.01. до 30.06.2014.</t>
  </si>
  <si>
    <t>% реализације за период од 01.01. до 30.06.2014.</t>
  </si>
  <si>
    <t>Укупно  планирано у периоду од 01.01. до 31.12.2014.</t>
  </si>
  <si>
    <t>Услуге по уговору</t>
  </si>
  <si>
    <t>Специјализоване услуге</t>
  </si>
  <si>
    <t>Услуге одржавања националних паркова и природних површина</t>
  </si>
  <si>
    <t>Остале специјализоване услуге</t>
  </si>
  <si>
    <t>Материјали за посебне намене</t>
  </si>
  <si>
    <t>Зграде и грађевински објекти</t>
  </si>
  <si>
    <t>Машине и опрема</t>
  </si>
  <si>
    <t>Остале некретнине и опрема</t>
  </si>
  <si>
    <t>ИЗВРШЕЊЕ  РАСХОДА И ИЗДАТАКА ИЗ НАМЕНСКОГ ДЕЛА:</t>
  </si>
  <si>
    <t>Набавка ознака за обележавање ЗП "Обреновачки Забран"</t>
  </si>
  <si>
    <t>Набавка кочића за  обележавање ЗП "Обреновачки Забран"</t>
  </si>
  <si>
    <t>Услуге чувања  ЗП "Група стабала храста лужњака -Јозића колиба "-пренета обавеза из 2013.године</t>
  </si>
  <si>
    <t>ИЗВРШЕЊЕ  РАСХОДА И ИЗДАТАКА ИЗ НАМЕНСКОГ ДЕЛА У ПЕРИОДУ ОД 01.01.-30.06.2014.ГОДИНЕ</t>
  </si>
  <si>
    <t>Материјал</t>
  </si>
  <si>
    <t>Табела 3а.</t>
  </si>
  <si>
    <t>( по контима)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</si>
</sst>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5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87" fontId="1" fillId="0" borderId="0" xfId="42" applyFont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7" fontId="5" fillId="0" borderId="0" xfId="42" applyFont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left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33" borderId="0" xfId="0" applyFont="1" applyFill="1" applyAlignment="1">
      <alignment wrapText="1"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wrapText="1"/>
    </xf>
    <xf numFmtId="0" fontId="16" fillId="34" borderId="12" xfId="0" applyFont="1" applyFill="1" applyBorder="1" applyAlignment="1">
      <alignment horizontal="left" wrapText="1"/>
    </xf>
    <xf numFmtId="4" fontId="16" fillId="34" borderId="12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4" fontId="5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4" fontId="15" fillId="33" borderId="12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7"/>
  <sheetViews>
    <sheetView tabSelected="1" view="pageBreakPreview" zoomScale="75" zoomScaleNormal="75" zoomScaleSheetLayoutView="75" workbookViewId="0" topLeftCell="A1">
      <selection activeCell="M3" sqref="M3"/>
    </sheetView>
  </sheetViews>
  <sheetFormatPr defaultColWidth="9.140625" defaultRowHeight="12.75"/>
  <cols>
    <col min="1" max="1" width="3.8515625" style="1" customWidth="1"/>
    <col min="2" max="2" width="8.8515625" style="1" hidden="1" customWidth="1"/>
    <col min="3" max="3" width="15.421875" style="2" customWidth="1"/>
    <col min="4" max="4" width="68.00390625" style="14" customWidth="1"/>
    <col min="5" max="5" width="16.421875" style="2" hidden="1" customWidth="1"/>
    <col min="6" max="6" width="19.28125" style="2" hidden="1" customWidth="1"/>
    <col min="7" max="7" width="16.57421875" style="2" hidden="1" customWidth="1"/>
    <col min="8" max="8" width="26.421875" style="2" customWidth="1"/>
    <col min="9" max="9" width="19.28125" style="2" hidden="1" customWidth="1"/>
    <col min="10" max="10" width="20.8515625" style="2" hidden="1" customWidth="1"/>
    <col min="11" max="11" width="19.140625" style="2" hidden="1" customWidth="1"/>
    <col min="12" max="12" width="27.28125" style="2" customWidth="1"/>
    <col min="13" max="13" width="26.140625" style="2" customWidth="1"/>
    <col min="14" max="14" width="9.140625" style="1" customWidth="1"/>
    <col min="15" max="15" width="11.140625" style="1" bestFit="1" customWidth="1"/>
    <col min="16" max="17" width="9.140625" style="1" customWidth="1"/>
    <col min="18" max="18" width="12.8515625" style="1" customWidth="1"/>
    <col min="19" max="19" width="10.00390625" style="1" bestFit="1" customWidth="1"/>
    <col min="20" max="16384" width="9.140625" style="1" customWidth="1"/>
  </cols>
  <sheetData>
    <row r="2" spans="3:9" ht="29.25" customHeight="1">
      <c r="C2" s="3"/>
      <c r="D2" s="13"/>
      <c r="E2" s="14"/>
      <c r="I2" s="14"/>
    </row>
    <row r="3" spans="3:9" s="2" customFormat="1" ht="51" customHeight="1">
      <c r="C3" s="3" t="s">
        <v>25</v>
      </c>
      <c r="D3" s="13" t="s">
        <v>23</v>
      </c>
      <c r="E3" s="15"/>
      <c r="I3" s="15"/>
    </row>
    <row r="4" spans="4:9" s="40" customFormat="1" ht="23.25" customHeight="1">
      <c r="D4" s="61" t="s">
        <v>26</v>
      </c>
      <c r="E4" s="62"/>
      <c r="I4" s="62"/>
    </row>
    <row r="5" spans="2:13" s="12" customFormat="1" ht="51.75" customHeight="1">
      <c r="B5" s="65"/>
      <c r="C5" s="63" t="s">
        <v>0</v>
      </c>
      <c r="D5" s="63" t="s">
        <v>1</v>
      </c>
      <c r="E5" s="64" t="s">
        <v>2</v>
      </c>
      <c r="F5" s="64" t="s">
        <v>3</v>
      </c>
      <c r="G5" s="64" t="s">
        <v>4</v>
      </c>
      <c r="H5" s="64" t="s">
        <v>10</v>
      </c>
      <c r="I5" s="64" t="s">
        <v>5</v>
      </c>
      <c r="J5" s="64" t="s">
        <v>6</v>
      </c>
      <c r="K5" s="64" t="s">
        <v>7</v>
      </c>
      <c r="L5" s="64" t="s">
        <v>8</v>
      </c>
      <c r="M5" s="64" t="s">
        <v>9</v>
      </c>
    </row>
    <row r="6" spans="2:19" s="7" customFormat="1" ht="23.25" customHeight="1">
      <c r="B6" s="70">
        <v>423000</v>
      </c>
      <c r="C6" s="71"/>
      <c r="D6" s="47" t="s">
        <v>11</v>
      </c>
      <c r="E6" s="48"/>
      <c r="F6" s="48"/>
      <c r="G6" s="48"/>
      <c r="H6" s="48">
        <v>400000</v>
      </c>
      <c r="I6" s="48" t="e">
        <f>SUM(#REF!)</f>
        <v>#REF!</v>
      </c>
      <c r="J6" s="48" t="e">
        <f>SUM(#REF!)</f>
        <v>#REF!</v>
      </c>
      <c r="K6" s="48" t="e">
        <f>SUM(#REF!)</f>
        <v>#REF!</v>
      </c>
      <c r="L6" s="48">
        <v>0</v>
      </c>
      <c r="M6" s="48">
        <f>SUM(L6/H6*100)</f>
        <v>0</v>
      </c>
      <c r="N6" s="10"/>
      <c r="O6" s="10"/>
      <c r="P6" s="10"/>
      <c r="Q6" s="10"/>
      <c r="R6" s="10"/>
      <c r="S6" s="10"/>
    </row>
    <row r="7" spans="2:19" s="7" customFormat="1" ht="24" customHeight="1">
      <c r="B7" s="49"/>
      <c r="C7" s="50">
        <v>424000</v>
      </c>
      <c r="D7" s="51" t="s">
        <v>12</v>
      </c>
      <c r="E7" s="52"/>
      <c r="F7" s="52"/>
      <c r="G7" s="52"/>
      <c r="H7" s="53">
        <v>27841640</v>
      </c>
      <c r="I7" s="53">
        <f>SUM(I8:I10)</f>
        <v>0</v>
      </c>
      <c r="J7" s="53">
        <f>SUM(J8:J10)</f>
        <v>0</v>
      </c>
      <c r="K7" s="53">
        <f>SUM(K8:K10)</f>
        <v>0</v>
      </c>
      <c r="L7" s="53">
        <f>SUM(L9+L8)</f>
        <v>33976.8</v>
      </c>
      <c r="M7" s="55">
        <f aca="true" t="shared" si="0" ref="M7:M19">SUM(L7/H7*100)</f>
        <v>0.12203591455101066</v>
      </c>
      <c r="N7" s="10"/>
      <c r="O7" s="10"/>
      <c r="P7" s="10"/>
      <c r="Q7" s="10"/>
      <c r="R7" s="10"/>
      <c r="S7" s="10"/>
    </row>
    <row r="8" spans="2:19" s="7" customFormat="1" ht="31.5" customHeight="1">
      <c r="B8" s="34"/>
      <c r="C8" s="60">
        <v>424500</v>
      </c>
      <c r="D8" s="37" t="s">
        <v>13</v>
      </c>
      <c r="E8" s="33"/>
      <c r="F8" s="33"/>
      <c r="G8" s="33"/>
      <c r="H8" s="45"/>
      <c r="I8" s="33"/>
      <c r="J8" s="33"/>
      <c r="K8" s="33"/>
      <c r="L8" s="45"/>
      <c r="M8" s="30"/>
      <c r="N8" s="10"/>
      <c r="O8" s="10"/>
      <c r="P8" s="10"/>
      <c r="Q8" s="10"/>
      <c r="R8" s="10"/>
      <c r="S8" s="10"/>
    </row>
    <row r="9" spans="2:19" s="7" customFormat="1" ht="30" customHeight="1">
      <c r="B9" s="34"/>
      <c r="C9" s="60">
        <v>424900</v>
      </c>
      <c r="D9" s="37" t="s">
        <v>14</v>
      </c>
      <c r="E9" s="33"/>
      <c r="F9" s="66"/>
      <c r="G9" s="33"/>
      <c r="H9" s="45"/>
      <c r="I9" s="33"/>
      <c r="J9" s="66"/>
      <c r="K9" s="33"/>
      <c r="L9" s="45">
        <f>SUM(L10)</f>
        <v>33976.8</v>
      </c>
      <c r="M9" s="30"/>
      <c r="N9" s="10"/>
      <c r="O9" s="10"/>
      <c r="P9" s="10"/>
      <c r="Q9" s="10"/>
      <c r="R9" s="10"/>
      <c r="S9" s="10"/>
    </row>
    <row r="10" spans="2:19" s="7" customFormat="1" ht="34.5" customHeight="1">
      <c r="B10" s="34"/>
      <c r="C10" s="29"/>
      <c r="D10" s="35" t="s">
        <v>22</v>
      </c>
      <c r="E10" s="31"/>
      <c r="F10" s="32"/>
      <c r="G10" s="31"/>
      <c r="H10" s="27"/>
      <c r="I10" s="31"/>
      <c r="J10" s="32"/>
      <c r="K10" s="31"/>
      <c r="L10" s="27">
        <v>33976.8</v>
      </c>
      <c r="M10" s="30"/>
      <c r="N10" s="10"/>
      <c r="O10" s="10"/>
      <c r="P10" s="10"/>
      <c r="Q10" s="10"/>
      <c r="R10" s="10"/>
      <c r="S10" s="10"/>
    </row>
    <row r="11" spans="2:19" s="7" customFormat="1" ht="30" customHeight="1">
      <c r="B11" s="49"/>
      <c r="C11" s="50">
        <v>426000</v>
      </c>
      <c r="D11" s="51" t="s">
        <v>24</v>
      </c>
      <c r="E11" s="52"/>
      <c r="F11" s="52"/>
      <c r="G11" s="52"/>
      <c r="H11" s="53">
        <v>48880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SUM(L12)</f>
        <v>8880</v>
      </c>
      <c r="M11" s="55">
        <f t="shared" si="0"/>
        <v>18.16693944353519</v>
      </c>
      <c r="N11" s="10"/>
      <c r="O11" s="10"/>
      <c r="P11" s="10"/>
      <c r="Q11" s="10"/>
      <c r="R11" s="10"/>
      <c r="S11" s="10"/>
    </row>
    <row r="12" spans="2:19" s="8" customFormat="1" ht="37.5" customHeight="1">
      <c r="B12" s="38"/>
      <c r="C12" s="60">
        <v>426900</v>
      </c>
      <c r="D12" s="37" t="s">
        <v>15</v>
      </c>
      <c r="E12" s="45"/>
      <c r="F12" s="33"/>
      <c r="G12" s="33"/>
      <c r="H12" s="45"/>
      <c r="I12" s="45"/>
      <c r="J12" s="33"/>
      <c r="K12" s="33"/>
      <c r="L12" s="45">
        <f>SUM(L13)</f>
        <v>8880</v>
      </c>
      <c r="M12" s="30"/>
      <c r="N12" s="9"/>
      <c r="O12" s="9"/>
      <c r="P12" s="9"/>
      <c r="Q12" s="9"/>
      <c r="R12" s="9"/>
      <c r="S12" s="9"/>
    </row>
    <row r="13" spans="2:19" s="8" customFormat="1" ht="40.5" customHeight="1">
      <c r="B13" s="38"/>
      <c r="C13" s="29"/>
      <c r="D13" s="35" t="s">
        <v>21</v>
      </c>
      <c r="E13" s="27"/>
      <c r="F13" s="33"/>
      <c r="G13" s="33"/>
      <c r="H13" s="27"/>
      <c r="I13" s="27"/>
      <c r="J13" s="33"/>
      <c r="K13" s="33"/>
      <c r="L13" s="27">
        <v>8880</v>
      </c>
      <c r="M13" s="30"/>
      <c r="N13" s="9"/>
      <c r="O13" s="9"/>
      <c r="P13" s="9"/>
      <c r="Q13" s="9"/>
      <c r="R13" s="9"/>
      <c r="S13" s="9"/>
    </row>
    <row r="14" spans="2:19" s="56" customFormat="1" ht="33" customHeight="1">
      <c r="B14" s="54"/>
      <c r="C14" s="50">
        <v>511000</v>
      </c>
      <c r="D14" s="51" t="s">
        <v>16</v>
      </c>
      <c r="E14" s="53"/>
      <c r="F14" s="52"/>
      <c r="G14" s="52"/>
      <c r="H14" s="55">
        <v>958560</v>
      </c>
      <c r="I14" s="53"/>
      <c r="J14" s="52"/>
      <c r="K14" s="52"/>
      <c r="L14" s="55">
        <v>0</v>
      </c>
      <c r="M14" s="55">
        <f t="shared" si="0"/>
        <v>0</v>
      </c>
      <c r="N14" s="10"/>
      <c r="O14" s="10"/>
      <c r="P14" s="10"/>
      <c r="Q14" s="10"/>
      <c r="R14" s="10"/>
      <c r="S14" s="10"/>
    </row>
    <row r="15" spans="2:19" s="56" customFormat="1" ht="28.5" customHeight="1">
      <c r="B15" s="54"/>
      <c r="C15" s="50">
        <v>512000</v>
      </c>
      <c r="D15" s="51" t="s">
        <v>17</v>
      </c>
      <c r="E15" s="53"/>
      <c r="F15" s="52"/>
      <c r="G15" s="52"/>
      <c r="H15" s="55">
        <v>2050000</v>
      </c>
      <c r="I15" s="55" t="e">
        <f>SUM(#REF!)</f>
        <v>#REF!</v>
      </c>
      <c r="J15" s="55" t="e">
        <f>SUM(#REF!)</f>
        <v>#REF!</v>
      </c>
      <c r="K15" s="55" t="e">
        <f>SUM(#REF!)</f>
        <v>#REF!</v>
      </c>
      <c r="L15" s="55">
        <v>0</v>
      </c>
      <c r="M15" s="55">
        <f t="shared" si="0"/>
        <v>0</v>
      </c>
      <c r="N15" s="10"/>
      <c r="O15" s="10"/>
      <c r="P15" s="10"/>
      <c r="Q15" s="10"/>
      <c r="R15" s="10"/>
      <c r="S15" s="10"/>
    </row>
    <row r="16" spans="2:19" s="56" customFormat="1" ht="27.75" customHeight="1">
      <c r="B16" s="54"/>
      <c r="C16" s="50">
        <v>513000</v>
      </c>
      <c r="D16" s="51" t="s">
        <v>18</v>
      </c>
      <c r="E16" s="53"/>
      <c r="F16" s="52"/>
      <c r="G16" s="52"/>
      <c r="H16" s="55">
        <v>3594000</v>
      </c>
      <c r="I16" s="55">
        <f>SUM(I17)</f>
        <v>0</v>
      </c>
      <c r="J16" s="55">
        <f>SUM(J17)</f>
        <v>0</v>
      </c>
      <c r="K16" s="55">
        <f>SUM(K17)</f>
        <v>0</v>
      </c>
      <c r="L16" s="55">
        <f>SUM(L17)</f>
        <v>24000</v>
      </c>
      <c r="M16" s="55">
        <f t="shared" si="0"/>
        <v>0.667779632721202</v>
      </c>
      <c r="N16" s="10"/>
      <c r="O16" s="10"/>
      <c r="P16" s="10"/>
      <c r="Q16" s="10"/>
      <c r="R16" s="10"/>
      <c r="S16" s="10"/>
    </row>
    <row r="17" spans="2:19" s="8" customFormat="1" ht="29.25" customHeight="1">
      <c r="B17" s="38"/>
      <c r="C17" s="44">
        <v>513100</v>
      </c>
      <c r="D17" s="37" t="s">
        <v>18</v>
      </c>
      <c r="E17" s="45"/>
      <c r="F17" s="33"/>
      <c r="G17" s="33"/>
      <c r="H17" s="46"/>
      <c r="I17" s="45"/>
      <c r="J17" s="33"/>
      <c r="K17" s="33"/>
      <c r="L17" s="46">
        <v>24000</v>
      </c>
      <c r="M17" s="30"/>
      <c r="N17" s="9"/>
      <c r="O17" s="9"/>
      <c r="P17" s="9"/>
      <c r="Q17" s="9"/>
      <c r="R17" s="9"/>
      <c r="S17" s="9"/>
    </row>
    <row r="18" spans="2:19" s="8" customFormat="1" ht="26.25" customHeight="1">
      <c r="B18" s="38"/>
      <c r="C18" s="39"/>
      <c r="D18" s="35" t="s">
        <v>20</v>
      </c>
      <c r="E18" s="27"/>
      <c r="F18" s="31"/>
      <c r="G18" s="31"/>
      <c r="H18" s="36"/>
      <c r="I18" s="27"/>
      <c r="J18" s="31"/>
      <c r="K18" s="31"/>
      <c r="L18" s="36">
        <v>24000</v>
      </c>
      <c r="M18" s="30"/>
      <c r="N18" s="9"/>
      <c r="O18" s="9"/>
      <c r="P18" s="9"/>
      <c r="Q18" s="9"/>
      <c r="R18" s="9"/>
      <c r="S18" s="9"/>
    </row>
    <row r="19" spans="2:19" s="56" customFormat="1" ht="51" customHeight="1">
      <c r="B19" s="57"/>
      <c r="C19" s="58"/>
      <c r="D19" s="59" t="s">
        <v>19</v>
      </c>
      <c r="E19" s="55" t="e">
        <f>SUM(E6+#REF!+#REF!)</f>
        <v>#REF!</v>
      </c>
      <c r="F19" s="55" t="e">
        <f>SUM(F6+#REF!+#REF!)</f>
        <v>#REF!</v>
      </c>
      <c r="G19" s="55" t="e">
        <f>SUM(G6+#REF!+#REF!)</f>
        <v>#REF!</v>
      </c>
      <c r="H19" s="55">
        <f>SUM(H16+H15+H14+H11+H7+H6)</f>
        <v>34893080</v>
      </c>
      <c r="I19" s="55" t="e">
        <f>SUM(I16+I15+I14+I11+I7+I6)</f>
        <v>#REF!</v>
      </c>
      <c r="J19" s="55" t="e">
        <f>SUM(J16+J15+J14+J11+J7+J6)</f>
        <v>#REF!</v>
      </c>
      <c r="K19" s="55" t="e">
        <f>SUM(K16+K15+K14+K11+K7+K6)</f>
        <v>#REF!</v>
      </c>
      <c r="L19" s="55">
        <f>SUM(L16+L15+L14+L11+L7+L6)</f>
        <v>66856.8</v>
      </c>
      <c r="M19" s="55">
        <f t="shared" si="0"/>
        <v>0.19160475372194144</v>
      </c>
      <c r="N19" s="10"/>
      <c r="O19" s="10"/>
      <c r="P19" s="10"/>
      <c r="Q19" s="10"/>
      <c r="R19" s="10"/>
      <c r="S19" s="10"/>
    </row>
    <row r="20" spans="2:19" ht="47.25" customHeight="1" thickBot="1">
      <c r="B20" s="28"/>
      <c r="E20" s="16"/>
      <c r="F20" s="16"/>
      <c r="G20" s="16"/>
      <c r="H20" s="4"/>
      <c r="I20" s="16"/>
      <c r="J20" s="16"/>
      <c r="K20" s="16"/>
      <c r="L20" s="4"/>
      <c r="M20" s="4"/>
      <c r="N20" s="9"/>
      <c r="O20" s="9"/>
      <c r="P20" s="9"/>
      <c r="Q20" s="9"/>
      <c r="R20" s="9"/>
      <c r="S20" s="9"/>
    </row>
    <row r="21" spans="2:19" ht="36.75" customHeight="1">
      <c r="B21" s="9"/>
      <c r="E21" s="16"/>
      <c r="F21" s="16"/>
      <c r="G21" s="16"/>
      <c r="H21" s="4"/>
      <c r="I21" s="16"/>
      <c r="J21" s="16"/>
      <c r="K21" s="16"/>
      <c r="L21" s="4"/>
      <c r="M21" s="4"/>
      <c r="N21" s="9"/>
      <c r="O21" s="9"/>
      <c r="P21" s="9"/>
      <c r="Q21" s="9"/>
      <c r="R21" s="9"/>
      <c r="S21" s="9"/>
    </row>
    <row r="22" spans="1:19" s="6" customFormat="1" ht="31.5" customHeight="1">
      <c r="A22" s="5"/>
      <c r="B22" s="9"/>
      <c r="C22" s="2"/>
      <c r="D22" s="14"/>
      <c r="E22" s="16"/>
      <c r="F22" s="16"/>
      <c r="G22" s="16"/>
      <c r="H22" s="4"/>
      <c r="I22" s="16"/>
      <c r="J22" s="16"/>
      <c r="K22" s="16"/>
      <c r="L22" s="4"/>
      <c r="M22" s="4"/>
      <c r="N22" s="41"/>
      <c r="O22" s="41"/>
      <c r="P22" s="41"/>
      <c r="Q22" s="41"/>
      <c r="R22" s="41"/>
      <c r="S22" s="41"/>
    </row>
    <row r="23" spans="2:19" ht="51" customHeight="1">
      <c r="B23" s="9"/>
      <c r="E23" s="16"/>
      <c r="F23" s="16"/>
      <c r="G23" s="16"/>
      <c r="H23" s="4"/>
      <c r="I23" s="16"/>
      <c r="J23" s="16"/>
      <c r="K23" s="16"/>
      <c r="L23" s="4"/>
      <c r="M23" s="4"/>
      <c r="N23" s="41"/>
      <c r="O23" s="41"/>
      <c r="P23" s="41"/>
      <c r="Q23" s="41"/>
      <c r="R23" s="41"/>
      <c r="S23" s="41"/>
    </row>
    <row r="24" spans="2:19" ht="32.25" customHeight="1">
      <c r="B24" s="9"/>
      <c r="E24" s="16"/>
      <c r="F24" s="16"/>
      <c r="G24" s="16"/>
      <c r="I24" s="16"/>
      <c r="J24" s="16"/>
      <c r="K24" s="16"/>
      <c r="N24" s="9"/>
      <c r="O24" s="9"/>
      <c r="P24" s="9"/>
      <c r="Q24" s="9"/>
      <c r="R24" s="9"/>
      <c r="S24" s="9"/>
    </row>
    <row r="25" spans="2:19" ht="32.25" customHeight="1">
      <c r="B25" s="9"/>
      <c r="E25" s="16"/>
      <c r="F25" s="16"/>
      <c r="G25" s="16"/>
      <c r="I25" s="16"/>
      <c r="J25" s="16"/>
      <c r="K25" s="16"/>
      <c r="N25" s="9"/>
      <c r="O25" s="9"/>
      <c r="P25" s="9"/>
      <c r="Q25" s="9"/>
      <c r="R25" s="9"/>
      <c r="S25" s="9"/>
    </row>
    <row r="26" spans="2:19" ht="32.25" customHeight="1">
      <c r="B26" s="9"/>
      <c r="D26" s="67"/>
      <c r="E26" s="16"/>
      <c r="F26" s="18"/>
      <c r="G26" s="18"/>
      <c r="I26" s="16"/>
      <c r="J26" s="18"/>
      <c r="K26" s="18"/>
      <c r="N26" s="9"/>
      <c r="O26" s="9"/>
      <c r="P26" s="9"/>
      <c r="Q26" s="9"/>
      <c r="R26" s="9"/>
      <c r="S26" s="9"/>
    </row>
    <row r="27" spans="2:19" ht="32.25" customHeight="1">
      <c r="B27" s="9"/>
      <c r="D27" s="68"/>
      <c r="E27" s="16"/>
      <c r="I27" s="16"/>
      <c r="N27" s="9"/>
      <c r="O27" s="9"/>
      <c r="P27" s="9"/>
      <c r="Q27" s="9"/>
      <c r="R27" s="9"/>
      <c r="S27" s="9"/>
    </row>
    <row r="28" spans="2:19" ht="32.25" customHeight="1">
      <c r="B28" s="9"/>
      <c r="D28" s="19"/>
      <c r="E28" s="16"/>
      <c r="I28" s="16"/>
      <c r="N28" s="9"/>
      <c r="O28" s="9"/>
      <c r="P28" s="9"/>
      <c r="Q28" s="9"/>
      <c r="R28" s="9"/>
      <c r="S28" s="9"/>
    </row>
    <row r="29" spans="2:19" ht="32.25" customHeight="1">
      <c r="B29" s="9"/>
      <c r="D29" s="20"/>
      <c r="E29" s="16"/>
      <c r="I29" s="16"/>
      <c r="N29" s="9"/>
      <c r="O29" s="9"/>
      <c r="P29" s="9"/>
      <c r="Q29" s="9"/>
      <c r="R29" s="9"/>
      <c r="S29" s="9"/>
    </row>
    <row r="30" spans="2:19" ht="32.25" customHeight="1">
      <c r="B30" s="9"/>
      <c r="D30" s="20"/>
      <c r="E30" s="16"/>
      <c r="I30" s="16"/>
      <c r="N30" s="9"/>
      <c r="O30" s="9"/>
      <c r="P30" s="9"/>
      <c r="Q30" s="9"/>
      <c r="R30" s="9"/>
      <c r="S30" s="9"/>
    </row>
    <row r="31" spans="2:19" ht="32.25" customHeight="1">
      <c r="B31" s="9"/>
      <c r="D31" s="20"/>
      <c r="E31" s="16"/>
      <c r="I31" s="16"/>
      <c r="N31" s="9"/>
      <c r="O31" s="9"/>
      <c r="P31" s="9"/>
      <c r="Q31" s="9"/>
      <c r="R31" s="9"/>
      <c r="S31" s="9"/>
    </row>
    <row r="32" spans="2:19" ht="32.25" customHeight="1">
      <c r="B32" s="9"/>
      <c r="D32" s="20"/>
      <c r="E32" s="16"/>
      <c r="F32" s="4"/>
      <c r="G32" s="4"/>
      <c r="I32" s="16"/>
      <c r="J32" s="4"/>
      <c r="K32" s="4"/>
      <c r="N32" s="9"/>
      <c r="O32" s="9"/>
      <c r="P32" s="9"/>
      <c r="Q32" s="9"/>
      <c r="R32" s="9"/>
      <c r="S32" s="9"/>
    </row>
    <row r="33" spans="2:19" ht="32.25" customHeight="1">
      <c r="B33" s="9"/>
      <c r="D33" s="20"/>
      <c r="E33" s="16"/>
      <c r="I33" s="16"/>
      <c r="N33" s="9"/>
      <c r="O33" s="9"/>
      <c r="P33" s="9"/>
      <c r="Q33" s="9"/>
      <c r="R33" s="9"/>
      <c r="S33" s="9"/>
    </row>
    <row r="34" spans="2:19" ht="32.25" customHeight="1">
      <c r="B34" s="9"/>
      <c r="D34" s="20"/>
      <c r="E34" s="16"/>
      <c r="I34" s="16"/>
      <c r="N34" s="9"/>
      <c r="O34" s="9"/>
      <c r="P34" s="9"/>
      <c r="Q34" s="9"/>
      <c r="R34" s="9"/>
      <c r="S34" s="9"/>
    </row>
    <row r="35" spans="2:19" ht="32.25" customHeight="1">
      <c r="B35" s="9"/>
      <c r="D35" s="20"/>
      <c r="E35" s="16"/>
      <c r="I35" s="16"/>
      <c r="N35" s="9"/>
      <c r="O35" s="9"/>
      <c r="P35" s="9"/>
      <c r="Q35" s="9"/>
      <c r="R35" s="9"/>
      <c r="S35" s="9"/>
    </row>
    <row r="36" spans="2:19" ht="32.25" customHeight="1">
      <c r="B36" s="9"/>
      <c r="D36" s="19"/>
      <c r="E36" s="16"/>
      <c r="I36" s="16"/>
      <c r="N36" s="9"/>
      <c r="O36" s="9"/>
      <c r="P36" s="9"/>
      <c r="Q36" s="9"/>
      <c r="R36" s="9"/>
      <c r="S36" s="9"/>
    </row>
    <row r="37" spans="2:19" ht="32.25" customHeight="1">
      <c r="B37" s="9"/>
      <c r="D37" s="20"/>
      <c r="E37" s="16"/>
      <c r="F37" s="4"/>
      <c r="G37" s="4"/>
      <c r="I37" s="16"/>
      <c r="J37" s="4"/>
      <c r="K37" s="4"/>
      <c r="N37" s="9"/>
      <c r="O37" s="9"/>
      <c r="P37" s="9"/>
      <c r="Q37" s="9"/>
      <c r="R37" s="9"/>
      <c r="S37" s="9"/>
    </row>
    <row r="38" spans="2:19" ht="12.75" customHeight="1">
      <c r="B38" s="9"/>
      <c r="D38" s="20"/>
      <c r="E38" s="16"/>
      <c r="I38" s="16"/>
      <c r="N38" s="9"/>
      <c r="O38" s="9"/>
      <c r="P38" s="9"/>
      <c r="Q38" s="9"/>
      <c r="R38" s="9"/>
      <c r="S38" s="9"/>
    </row>
    <row r="39" spans="2:19" ht="18" customHeight="1">
      <c r="B39" s="9"/>
      <c r="D39" s="20"/>
      <c r="E39" s="16"/>
      <c r="I39" s="16"/>
      <c r="N39" s="9"/>
      <c r="O39" s="9"/>
      <c r="P39" s="9"/>
      <c r="Q39" s="9"/>
      <c r="R39" s="9"/>
      <c r="S39" s="9"/>
    </row>
    <row r="40" spans="2:19" ht="21" customHeight="1">
      <c r="B40" s="9"/>
      <c r="D40" s="20"/>
      <c r="E40" s="16"/>
      <c r="I40" s="16"/>
      <c r="N40" s="9"/>
      <c r="O40" s="9"/>
      <c r="P40" s="9"/>
      <c r="Q40" s="9"/>
      <c r="R40" s="9"/>
      <c r="S40" s="9"/>
    </row>
    <row r="41" spans="2:19" ht="18.75" customHeight="1">
      <c r="B41" s="9"/>
      <c r="D41" s="20"/>
      <c r="E41" s="16"/>
      <c r="I41" s="16"/>
      <c r="N41" s="9"/>
      <c r="O41" s="9"/>
      <c r="P41" s="9"/>
      <c r="Q41" s="9"/>
      <c r="R41" s="9"/>
      <c r="S41" s="9"/>
    </row>
    <row r="42" spans="2:19" ht="18.75" customHeight="1">
      <c r="B42" s="9"/>
      <c r="D42" s="20"/>
      <c r="E42" s="21"/>
      <c r="I42" s="21"/>
      <c r="N42" s="9"/>
      <c r="O42" s="9"/>
      <c r="P42" s="9"/>
      <c r="Q42" s="9"/>
      <c r="R42" s="9"/>
      <c r="S42" s="9"/>
    </row>
    <row r="43" spans="2:19" ht="26.25" customHeight="1">
      <c r="B43" s="9"/>
      <c r="D43" s="19"/>
      <c r="E43" s="16"/>
      <c r="H43" s="4"/>
      <c r="I43" s="16"/>
      <c r="L43" s="4"/>
      <c r="M43" s="4"/>
      <c r="N43" s="9"/>
      <c r="O43" s="9"/>
      <c r="P43" s="9"/>
      <c r="Q43" s="9"/>
      <c r="R43" s="9"/>
      <c r="S43" s="9"/>
    </row>
    <row r="44" spans="2:19" ht="13.5" customHeight="1">
      <c r="B44" s="9"/>
      <c r="D44" s="20"/>
      <c r="E44" s="16"/>
      <c r="I44" s="16"/>
      <c r="N44" s="9"/>
      <c r="O44" s="9"/>
      <c r="P44" s="9"/>
      <c r="Q44" s="9"/>
      <c r="R44" s="9"/>
      <c r="S44" s="9"/>
    </row>
    <row r="45" spans="2:19" ht="49.5" customHeight="1">
      <c r="B45" s="9"/>
      <c r="D45" s="20"/>
      <c r="N45" s="9"/>
      <c r="O45" s="9"/>
      <c r="P45" s="9"/>
      <c r="Q45" s="9"/>
      <c r="R45" s="9"/>
      <c r="S45" s="9"/>
    </row>
    <row r="46" spans="2:19" ht="15.75">
      <c r="B46" s="9"/>
      <c r="D46" s="19"/>
      <c r="N46" s="9"/>
      <c r="O46" s="9"/>
      <c r="P46" s="9"/>
      <c r="Q46" s="9"/>
      <c r="R46" s="9"/>
      <c r="S46" s="9"/>
    </row>
    <row r="47" spans="2:19" ht="15.75">
      <c r="B47" s="9"/>
      <c r="D47" s="22"/>
      <c r="N47" s="9"/>
      <c r="O47" s="9"/>
      <c r="P47" s="9"/>
      <c r="Q47" s="9"/>
      <c r="R47" s="9"/>
      <c r="S47" s="9"/>
    </row>
    <row r="48" spans="2:19" ht="15.75">
      <c r="B48" s="9"/>
      <c r="D48" s="23"/>
      <c r="N48" s="9"/>
      <c r="O48" s="9"/>
      <c r="P48" s="9"/>
      <c r="Q48" s="9"/>
      <c r="R48" s="9"/>
      <c r="S48" s="9"/>
    </row>
    <row r="49" spans="2:19" ht="15.75">
      <c r="B49" s="9"/>
      <c r="D49" s="24"/>
      <c r="N49" s="9"/>
      <c r="O49" s="9"/>
      <c r="P49" s="9"/>
      <c r="Q49" s="9"/>
      <c r="R49" s="9"/>
      <c r="S49" s="9"/>
    </row>
    <row r="50" spans="2:19" ht="15.75">
      <c r="B50" s="9"/>
      <c r="D50" s="23"/>
      <c r="N50" s="9"/>
      <c r="O50" s="9"/>
      <c r="P50" s="9"/>
      <c r="Q50" s="9"/>
      <c r="R50" s="9"/>
      <c r="S50" s="9"/>
    </row>
    <row r="51" spans="2:19" ht="15.75">
      <c r="B51" s="9"/>
      <c r="N51" s="9"/>
      <c r="O51" s="9"/>
      <c r="P51" s="9"/>
      <c r="Q51" s="9"/>
      <c r="R51" s="9"/>
      <c r="S51" s="9"/>
    </row>
    <row r="52" spans="2:19" ht="15.75">
      <c r="B52" s="9"/>
      <c r="N52" s="9"/>
      <c r="O52" s="9"/>
      <c r="P52" s="9"/>
      <c r="Q52" s="9"/>
      <c r="R52" s="9"/>
      <c r="S52" s="9"/>
    </row>
    <row r="53" spans="2:19" ht="15.75">
      <c r="B53" s="9"/>
      <c r="N53" s="9"/>
      <c r="O53" s="9"/>
      <c r="P53" s="9"/>
      <c r="Q53" s="9"/>
      <c r="R53" s="9"/>
      <c r="S53" s="9"/>
    </row>
    <row r="55" ht="15">
      <c r="D55" s="67"/>
    </row>
    <row r="56" ht="15">
      <c r="D56" s="69"/>
    </row>
    <row r="57" ht="15">
      <c r="D57" s="25"/>
    </row>
    <row r="58" ht="15">
      <c r="D58" s="17"/>
    </row>
    <row r="59" ht="15">
      <c r="D59" s="17"/>
    </row>
    <row r="60" ht="15">
      <c r="D60" s="17"/>
    </row>
    <row r="61" ht="15">
      <c r="D61" s="17"/>
    </row>
    <row r="62" ht="15">
      <c r="D62" s="17"/>
    </row>
    <row r="63" ht="15">
      <c r="D63" s="17"/>
    </row>
    <row r="64" ht="15">
      <c r="D64" s="17"/>
    </row>
    <row r="65" ht="15">
      <c r="D65" s="25"/>
    </row>
    <row r="66" ht="15"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25"/>
    </row>
    <row r="72" ht="15">
      <c r="D72" s="25"/>
    </row>
    <row r="73" ht="15">
      <c r="D73" s="17"/>
    </row>
    <row r="74" ht="15">
      <c r="D74" s="17"/>
    </row>
    <row r="75" ht="15">
      <c r="D75" s="25"/>
    </row>
    <row r="77" ht="15">
      <c r="D77" s="26"/>
    </row>
  </sheetData>
  <sheetProtection/>
  <mergeCells count="3">
    <mergeCell ref="D26:D27"/>
    <mergeCell ref="D55:D56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48" r:id="rId1"/>
  <colBreaks count="1" manualBreakCount="1">
    <brk id="1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L45"/>
  <sheetViews>
    <sheetView zoomScalePageLayoutView="0" workbookViewId="0" topLeftCell="A31">
      <selection activeCell="D56" sqref="D56"/>
    </sheetView>
  </sheetViews>
  <sheetFormatPr defaultColWidth="9.140625" defaultRowHeight="12.75"/>
  <cols>
    <col min="2" max="2" width="12.421875" style="11" customWidth="1"/>
    <col min="3" max="4" width="12.7109375" style="11" bestFit="1" customWidth="1"/>
    <col min="5" max="6" width="11.7109375" style="11" bestFit="1" customWidth="1"/>
    <col min="7" max="7" width="12.7109375" style="11" bestFit="1" customWidth="1"/>
    <col min="8" max="9" width="10.140625" style="11" bestFit="1" customWidth="1"/>
    <col min="10" max="10" width="9.140625" style="11" customWidth="1"/>
  </cols>
  <sheetData>
    <row r="4" spans="2:6" ht="12.75">
      <c r="B4" s="11">
        <v>2448000</v>
      </c>
      <c r="C4" s="11">
        <v>1500000</v>
      </c>
      <c r="D4" s="11">
        <v>2000000</v>
      </c>
      <c r="E4" s="11">
        <v>100000</v>
      </c>
      <c r="F4" s="11">
        <v>2000000</v>
      </c>
    </row>
    <row r="5" spans="2:5" ht="12.75">
      <c r="B5" s="11">
        <v>400000</v>
      </c>
      <c r="C5" s="11">
        <v>2000000</v>
      </c>
      <c r="D5" s="11">
        <v>3000000</v>
      </c>
      <c r="E5" s="11">
        <v>900000</v>
      </c>
    </row>
    <row r="6" spans="2:4" ht="12.75">
      <c r="B6" s="11">
        <v>350000</v>
      </c>
      <c r="C6" s="11">
        <v>3000000</v>
      </c>
      <c r="D6" s="11">
        <v>958560</v>
      </c>
    </row>
    <row r="7" spans="3:4" ht="12.75">
      <c r="C7" s="11">
        <v>370000</v>
      </c>
      <c r="D7" s="11">
        <v>3500000</v>
      </c>
    </row>
    <row r="8" ht="12.75">
      <c r="C8" s="11">
        <v>40000</v>
      </c>
    </row>
    <row r="9" ht="12.75">
      <c r="C9" s="11">
        <v>510000</v>
      </c>
    </row>
    <row r="10" ht="12.75">
      <c r="C10" s="11">
        <v>190000</v>
      </c>
    </row>
    <row r="11" ht="12.75">
      <c r="C11" s="11">
        <v>996000</v>
      </c>
    </row>
    <row r="12" ht="12.75">
      <c r="C12" s="11">
        <v>50000</v>
      </c>
    </row>
    <row r="13" ht="12.75">
      <c r="C13" s="11">
        <v>100000</v>
      </c>
    </row>
    <row r="14" ht="12.75">
      <c r="C14" s="11">
        <v>11000000</v>
      </c>
    </row>
    <row r="15" ht="12.75">
      <c r="C15" s="11">
        <v>5500000</v>
      </c>
    </row>
    <row r="16" ht="12.75">
      <c r="C16" s="11">
        <v>1000000</v>
      </c>
    </row>
    <row r="23" spans="2:12" ht="12.75">
      <c r="B23" s="11">
        <f>SUM(B4:B22)</f>
        <v>3198000</v>
      </c>
      <c r="C23" s="11">
        <f>SUM(C4:C22)</f>
        <v>26256000</v>
      </c>
      <c r="D23" s="11">
        <f>SUM(D4:D22)</f>
        <v>9458560</v>
      </c>
      <c r="E23" s="11">
        <f>SUM(E4:E22)</f>
        <v>1000000</v>
      </c>
      <c r="F23" s="11">
        <f>SUM(F4:F22)</f>
        <v>2000000</v>
      </c>
      <c r="G23" s="11">
        <f>SUM(B23:F23)</f>
        <v>41912560</v>
      </c>
      <c r="K23" s="11"/>
      <c r="L23" s="11"/>
    </row>
    <row r="35" spans="2:9" s="42" customFormat="1" ht="23.25" customHeight="1">
      <c r="B35" s="42">
        <v>51240</v>
      </c>
      <c r="C35" s="42">
        <v>51220</v>
      </c>
      <c r="D35" s="42">
        <v>4249</v>
      </c>
      <c r="E35" s="42">
        <v>5131</v>
      </c>
      <c r="F35" s="42">
        <v>4245</v>
      </c>
      <c r="G35" s="42">
        <v>4269</v>
      </c>
      <c r="H35" s="42">
        <v>5114</v>
      </c>
      <c r="I35" s="42">
        <v>4235</v>
      </c>
    </row>
    <row r="36" spans="2:9" ht="12.75">
      <c r="B36" s="11">
        <v>1980000</v>
      </c>
      <c r="C36" s="11">
        <v>70000</v>
      </c>
      <c r="D36" s="11">
        <v>33977</v>
      </c>
      <c r="E36" s="43">
        <v>100000</v>
      </c>
      <c r="F36" s="43">
        <v>50000</v>
      </c>
      <c r="G36" s="43">
        <v>40000</v>
      </c>
      <c r="H36" s="43">
        <v>958560</v>
      </c>
      <c r="I36" s="43">
        <v>400000</v>
      </c>
    </row>
    <row r="37" spans="4:6" ht="12.75">
      <c r="D37" s="11">
        <v>190000</v>
      </c>
      <c r="E37" s="43">
        <v>24000</v>
      </c>
      <c r="F37" s="43">
        <v>100000</v>
      </c>
    </row>
    <row r="38" spans="4:7" ht="12.75">
      <c r="D38" s="43">
        <v>144000</v>
      </c>
      <c r="E38" s="43">
        <v>1500000</v>
      </c>
      <c r="G38" s="43">
        <v>8880</v>
      </c>
    </row>
    <row r="39" spans="4:11" ht="12.75">
      <c r="D39" s="43">
        <v>580000</v>
      </c>
      <c r="E39" s="43">
        <v>1970000</v>
      </c>
      <c r="K39" s="11"/>
    </row>
    <row r="40" ht="12.75">
      <c r="D40" s="43">
        <v>125000</v>
      </c>
    </row>
    <row r="41" ht="12.75">
      <c r="D41" s="43">
        <v>30000</v>
      </c>
    </row>
    <row r="42" ht="12.75">
      <c r="D42" s="43">
        <v>20000</v>
      </c>
    </row>
    <row r="43" ht="12.75">
      <c r="D43" s="43">
        <v>20065583</v>
      </c>
    </row>
    <row r="44" ht="12.75">
      <c r="D44" s="43">
        <v>6000000</v>
      </c>
    </row>
    <row r="45" spans="2:10" ht="12.75">
      <c r="B45" s="43">
        <f>SUM(B36:B44)</f>
        <v>1980000</v>
      </c>
      <c r="C45" s="43">
        <f aca="true" t="shared" si="0" ref="C45:I45">SUM(C36:C44)</f>
        <v>70000</v>
      </c>
      <c r="D45" s="43">
        <f t="shared" si="0"/>
        <v>27188560</v>
      </c>
      <c r="E45" s="43">
        <f t="shared" si="0"/>
        <v>3594000</v>
      </c>
      <c r="F45" s="43">
        <f t="shared" si="0"/>
        <v>150000</v>
      </c>
      <c r="G45" s="43">
        <f t="shared" si="0"/>
        <v>48880</v>
      </c>
      <c r="H45" s="43">
        <f t="shared" si="0"/>
        <v>958560</v>
      </c>
      <c r="I45" s="43">
        <f t="shared" si="0"/>
        <v>400000</v>
      </c>
      <c r="J45" s="43"/>
    </row>
  </sheetData>
  <sheetProtection/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2014-07-02T09:02:09Z</cp:lastPrinted>
  <dcterms:created xsi:type="dcterms:W3CDTF">2008-12-18T08:04:44Z</dcterms:created>
  <dcterms:modified xsi:type="dcterms:W3CDTF">2014-08-04T10:55:56Z</dcterms:modified>
  <cp:category/>
  <cp:version/>
  <cp:contentType/>
  <cp:contentStatus/>
</cp:coreProperties>
</file>